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3645" yWindow="-120" windowWidth="18615" windowHeight="13740" tabRatio="500" activeTab="1"/>
  </bookViews>
  <sheets>
    <sheet name="Enter" sheetId="1" r:id="rId1"/>
    <sheet name="Print" sheetId="2" r:id="rId2"/>
  </sheets>
  <definedNames>
    <definedName name="_xlnm._FilterDatabase" localSheetId="1" hidden="1">Print!$A$19:$F$342</definedName>
    <definedName name="OLE_LINK2" localSheetId="0">Enter!$C$18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13" i="1"/>
  <c r="F15" i="1"/>
  <c r="F16" i="1"/>
  <c r="P89" i="1"/>
  <c r="P127" i="1"/>
  <c r="P2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2" i="1"/>
  <c r="P59" i="1"/>
  <c r="P58" i="1"/>
  <c r="P57" i="1"/>
  <c r="P55" i="1"/>
  <c r="P54" i="1"/>
  <c r="P53" i="1"/>
  <c r="P52" i="1"/>
  <c r="P51" i="1"/>
  <c r="P50" i="1"/>
  <c r="P49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C42" i="2"/>
  <c r="D42" i="2"/>
  <c r="E42" i="2"/>
  <c r="F42" i="2"/>
  <c r="B43" i="2"/>
  <c r="C43" i="2"/>
  <c r="D43" i="2"/>
  <c r="E43" i="2"/>
  <c r="F43" i="2"/>
  <c r="B44" i="2"/>
  <c r="C44" i="2"/>
  <c r="D44" i="2"/>
  <c r="E44" i="2"/>
  <c r="F44" i="2"/>
  <c r="B45" i="2"/>
  <c r="C45" i="2"/>
  <c r="D45" i="2"/>
  <c r="E45" i="2"/>
  <c r="F45" i="2"/>
  <c r="B46" i="2"/>
  <c r="C46" i="2"/>
  <c r="D46" i="2"/>
  <c r="E46" i="2"/>
  <c r="F46" i="2"/>
  <c r="B47" i="2"/>
  <c r="C47" i="2"/>
  <c r="D47" i="2"/>
  <c r="E47" i="2"/>
  <c r="F47" i="2"/>
  <c r="B48" i="2"/>
  <c r="C48" i="2"/>
  <c r="D48" i="2"/>
  <c r="E48" i="2"/>
  <c r="F48" i="2"/>
  <c r="B49" i="2"/>
  <c r="C49" i="2"/>
  <c r="D49" i="2"/>
  <c r="E49" i="2"/>
  <c r="F49" i="2"/>
  <c r="B50" i="2"/>
  <c r="C50" i="2"/>
  <c r="D50" i="2"/>
  <c r="E50" i="2"/>
  <c r="F50" i="2"/>
  <c r="B51" i="2"/>
  <c r="C51" i="2"/>
  <c r="D51" i="2"/>
  <c r="E51" i="2"/>
  <c r="F51" i="2"/>
  <c r="B52" i="2"/>
  <c r="C52" i="2"/>
  <c r="D52" i="2"/>
  <c r="E52" i="2"/>
  <c r="F52" i="2"/>
  <c r="B53" i="2"/>
  <c r="C53" i="2"/>
  <c r="D53" i="2"/>
  <c r="E53" i="2"/>
  <c r="F53" i="2"/>
  <c r="B54" i="2"/>
  <c r="C54" i="2"/>
  <c r="D54" i="2"/>
  <c r="E54" i="2"/>
  <c r="F54" i="2"/>
  <c r="B55" i="2"/>
  <c r="C55" i="2"/>
  <c r="D55" i="2"/>
  <c r="E55" i="2"/>
  <c r="F55" i="2"/>
  <c r="B56" i="2"/>
  <c r="C56" i="2"/>
  <c r="D56" i="2"/>
  <c r="E56" i="2"/>
  <c r="F56" i="2"/>
  <c r="B57" i="2"/>
  <c r="C57" i="2"/>
  <c r="D57" i="2"/>
  <c r="E57" i="2"/>
  <c r="F57" i="2"/>
  <c r="B58" i="2"/>
  <c r="C58" i="2"/>
  <c r="D58" i="2"/>
  <c r="E58" i="2"/>
  <c r="F58" i="2"/>
  <c r="B59" i="2"/>
  <c r="C59" i="2"/>
  <c r="D59" i="2"/>
  <c r="E59" i="2"/>
  <c r="F59" i="2"/>
  <c r="B60" i="2"/>
  <c r="C60" i="2"/>
  <c r="D60" i="2"/>
  <c r="E60" i="2"/>
  <c r="F60" i="2"/>
  <c r="B61" i="2"/>
  <c r="C61" i="2"/>
  <c r="D61" i="2"/>
  <c r="E61" i="2"/>
  <c r="F61" i="2"/>
  <c r="B62" i="2"/>
  <c r="C62" i="2"/>
  <c r="D62" i="2"/>
  <c r="E62" i="2"/>
  <c r="F62" i="2"/>
  <c r="B63" i="2"/>
  <c r="C63" i="2"/>
  <c r="D63" i="2"/>
  <c r="E63" i="2"/>
  <c r="F63" i="2"/>
  <c r="B64" i="2"/>
  <c r="C64" i="2"/>
  <c r="D64" i="2"/>
  <c r="E64" i="2"/>
  <c r="F64" i="2"/>
  <c r="B65" i="2"/>
  <c r="C65" i="2"/>
  <c r="D65" i="2"/>
  <c r="E65" i="2"/>
  <c r="F65" i="2"/>
  <c r="B66" i="2"/>
  <c r="C66" i="2"/>
  <c r="D66" i="2"/>
  <c r="E66" i="2"/>
  <c r="F66" i="2"/>
  <c r="B67" i="2"/>
  <c r="C67" i="2"/>
  <c r="D67" i="2"/>
  <c r="E67" i="2"/>
  <c r="F67" i="2"/>
  <c r="B68" i="2"/>
  <c r="C68" i="2"/>
  <c r="D68" i="2"/>
  <c r="E68" i="2"/>
  <c r="F68" i="2"/>
  <c r="B69" i="2"/>
  <c r="C69" i="2"/>
  <c r="D69" i="2"/>
  <c r="E69" i="2"/>
  <c r="F69" i="2"/>
  <c r="B70" i="2"/>
  <c r="C70" i="2"/>
  <c r="D70" i="2"/>
  <c r="E70" i="2"/>
  <c r="F70" i="2"/>
  <c r="B71" i="2"/>
  <c r="C71" i="2"/>
  <c r="D71" i="2"/>
  <c r="E71" i="2"/>
  <c r="F71" i="2"/>
  <c r="B72" i="2"/>
  <c r="C72" i="2"/>
  <c r="D72" i="2"/>
  <c r="E72" i="2"/>
  <c r="F72" i="2"/>
  <c r="B73" i="2"/>
  <c r="C73" i="2"/>
  <c r="D73" i="2"/>
  <c r="E73" i="2"/>
  <c r="F73" i="2"/>
  <c r="B74" i="2"/>
  <c r="C74" i="2"/>
  <c r="D74" i="2"/>
  <c r="E74" i="2"/>
  <c r="F74" i="2"/>
  <c r="B75" i="2"/>
  <c r="C75" i="2"/>
  <c r="D75" i="2"/>
  <c r="E75" i="2"/>
  <c r="F75" i="2"/>
  <c r="B76" i="2"/>
  <c r="C76" i="2"/>
  <c r="D76" i="2"/>
  <c r="E76" i="2"/>
  <c r="F76" i="2"/>
  <c r="B77" i="2"/>
  <c r="C77" i="2"/>
  <c r="D77" i="2"/>
  <c r="E77" i="2"/>
  <c r="F77" i="2"/>
  <c r="B78" i="2"/>
  <c r="C78" i="2"/>
  <c r="D78" i="2"/>
  <c r="E78" i="2"/>
  <c r="F78" i="2"/>
  <c r="B79" i="2"/>
  <c r="C79" i="2"/>
  <c r="D79" i="2"/>
  <c r="E79" i="2"/>
  <c r="F79" i="2"/>
  <c r="B80" i="2"/>
  <c r="C80" i="2"/>
  <c r="D80" i="2"/>
  <c r="E80" i="2"/>
  <c r="F80" i="2"/>
  <c r="B81" i="2"/>
  <c r="C81" i="2"/>
  <c r="D81" i="2"/>
  <c r="E81" i="2"/>
  <c r="F81" i="2"/>
  <c r="B82" i="2"/>
  <c r="C82" i="2"/>
  <c r="D82" i="2"/>
  <c r="E82" i="2"/>
  <c r="F82" i="2"/>
  <c r="B83" i="2"/>
  <c r="C83" i="2"/>
  <c r="D83" i="2"/>
  <c r="E83" i="2"/>
  <c r="F83" i="2"/>
  <c r="B84" i="2"/>
  <c r="C84" i="2"/>
  <c r="D84" i="2"/>
  <c r="E84" i="2"/>
  <c r="F84" i="2"/>
  <c r="B85" i="2"/>
  <c r="C85" i="2"/>
  <c r="D85" i="2"/>
  <c r="E85" i="2"/>
  <c r="F85" i="2"/>
  <c r="B86" i="2"/>
  <c r="C86" i="2"/>
  <c r="D86" i="2"/>
  <c r="E86" i="2"/>
  <c r="F86" i="2"/>
  <c r="B87" i="2"/>
  <c r="C87" i="2"/>
  <c r="D87" i="2"/>
  <c r="E87" i="2"/>
  <c r="F87" i="2"/>
  <c r="B88" i="2"/>
  <c r="C88" i="2"/>
  <c r="D88" i="2"/>
  <c r="E88" i="2"/>
  <c r="F88" i="2"/>
  <c r="B89" i="2"/>
  <c r="C89" i="2"/>
  <c r="D89" i="2"/>
  <c r="E89" i="2"/>
  <c r="F89" i="2"/>
  <c r="B90" i="2"/>
  <c r="C90" i="2"/>
  <c r="D90" i="2"/>
  <c r="E90" i="2"/>
  <c r="F90" i="2"/>
  <c r="B91" i="2"/>
  <c r="C91" i="2"/>
  <c r="D91" i="2"/>
  <c r="E91" i="2"/>
  <c r="F91" i="2"/>
  <c r="B92" i="2"/>
  <c r="C92" i="2"/>
  <c r="D92" i="2"/>
  <c r="E92" i="2"/>
  <c r="F92" i="2"/>
  <c r="B93" i="2"/>
  <c r="C93" i="2"/>
  <c r="D93" i="2"/>
  <c r="E93" i="2"/>
  <c r="F93" i="2"/>
  <c r="B94" i="2"/>
  <c r="C94" i="2"/>
  <c r="D94" i="2"/>
  <c r="E94" i="2"/>
  <c r="F94" i="2"/>
  <c r="B95" i="2"/>
  <c r="C95" i="2"/>
  <c r="D95" i="2"/>
  <c r="E95" i="2"/>
  <c r="F95" i="2"/>
  <c r="B96" i="2"/>
  <c r="C96" i="2"/>
  <c r="D96" i="2"/>
  <c r="E96" i="2"/>
  <c r="F96" i="2"/>
  <c r="B97" i="2"/>
  <c r="C97" i="2"/>
  <c r="D97" i="2"/>
  <c r="E97" i="2"/>
  <c r="F97" i="2"/>
  <c r="B98" i="2"/>
  <c r="C98" i="2"/>
  <c r="D98" i="2"/>
  <c r="E98" i="2"/>
  <c r="F98" i="2"/>
  <c r="B99" i="2"/>
  <c r="C99" i="2"/>
  <c r="D99" i="2"/>
  <c r="E99" i="2"/>
  <c r="F99" i="2"/>
  <c r="B100" i="2"/>
  <c r="C100" i="2"/>
  <c r="D100" i="2"/>
  <c r="E100" i="2"/>
  <c r="F100" i="2"/>
  <c r="B101" i="2"/>
  <c r="C101" i="2"/>
  <c r="D101" i="2"/>
  <c r="E101" i="2"/>
  <c r="F101" i="2"/>
  <c r="B102" i="2"/>
  <c r="C102" i="2"/>
  <c r="D102" i="2"/>
  <c r="E102" i="2"/>
  <c r="F102" i="2"/>
  <c r="B103" i="2"/>
  <c r="C103" i="2"/>
  <c r="D103" i="2"/>
  <c r="E103" i="2"/>
  <c r="F103" i="2"/>
  <c r="B104" i="2"/>
  <c r="C104" i="2"/>
  <c r="D104" i="2"/>
  <c r="E104" i="2"/>
  <c r="F104" i="2"/>
  <c r="B105" i="2"/>
  <c r="C105" i="2"/>
  <c r="D105" i="2"/>
  <c r="E105" i="2"/>
  <c r="F105" i="2"/>
  <c r="B106" i="2"/>
  <c r="C106" i="2"/>
  <c r="D106" i="2"/>
  <c r="E106" i="2"/>
  <c r="F106" i="2"/>
  <c r="B107" i="2"/>
  <c r="C107" i="2"/>
  <c r="D107" i="2"/>
  <c r="E107" i="2"/>
  <c r="F107" i="2"/>
  <c r="B108" i="2"/>
  <c r="C108" i="2"/>
  <c r="D108" i="2"/>
  <c r="E108" i="2"/>
  <c r="F108" i="2"/>
  <c r="B109" i="2"/>
  <c r="C109" i="2"/>
  <c r="D109" i="2"/>
  <c r="E109" i="2"/>
  <c r="F109" i="2"/>
  <c r="B110" i="2"/>
  <c r="C110" i="2"/>
  <c r="D110" i="2"/>
  <c r="E110" i="2"/>
  <c r="F110" i="2"/>
  <c r="B111" i="2"/>
  <c r="C111" i="2"/>
  <c r="D111" i="2"/>
  <c r="E111" i="2"/>
  <c r="F111" i="2"/>
  <c r="B112" i="2"/>
  <c r="C112" i="2"/>
  <c r="D112" i="2"/>
  <c r="E112" i="2"/>
  <c r="F112" i="2"/>
  <c r="B113" i="2"/>
  <c r="C113" i="2"/>
  <c r="D113" i="2"/>
  <c r="E113" i="2"/>
  <c r="F113" i="2"/>
  <c r="B114" i="2"/>
  <c r="C114" i="2"/>
  <c r="D114" i="2"/>
  <c r="E114" i="2"/>
  <c r="F114" i="2"/>
  <c r="B115" i="2"/>
  <c r="C115" i="2"/>
  <c r="D115" i="2"/>
  <c r="E115" i="2"/>
  <c r="F115" i="2"/>
  <c r="B116" i="2"/>
  <c r="C116" i="2"/>
  <c r="D116" i="2"/>
  <c r="E116" i="2"/>
  <c r="F116" i="2"/>
  <c r="B117" i="2"/>
  <c r="C117" i="2"/>
  <c r="D117" i="2"/>
  <c r="E117" i="2"/>
  <c r="F117" i="2"/>
  <c r="B118" i="2"/>
  <c r="C118" i="2"/>
  <c r="D118" i="2"/>
  <c r="E118" i="2"/>
  <c r="F118" i="2"/>
  <c r="B119" i="2"/>
  <c r="C119" i="2"/>
  <c r="D119" i="2"/>
  <c r="E119" i="2"/>
  <c r="F119" i="2"/>
  <c r="B120" i="2"/>
  <c r="C120" i="2"/>
  <c r="D120" i="2"/>
  <c r="E120" i="2"/>
  <c r="F120" i="2"/>
  <c r="B121" i="2"/>
  <c r="C121" i="2"/>
  <c r="D121" i="2"/>
  <c r="E121" i="2"/>
  <c r="F121" i="2"/>
  <c r="B122" i="2"/>
  <c r="C122" i="2"/>
  <c r="D122" i="2"/>
  <c r="E122" i="2"/>
  <c r="F122" i="2"/>
  <c r="B123" i="2"/>
  <c r="C123" i="2"/>
  <c r="D123" i="2"/>
  <c r="E123" i="2"/>
  <c r="F123" i="2"/>
  <c r="B124" i="2"/>
  <c r="C124" i="2"/>
  <c r="D124" i="2"/>
  <c r="E124" i="2"/>
  <c r="F124" i="2"/>
  <c r="B125" i="2"/>
  <c r="C125" i="2"/>
  <c r="D125" i="2"/>
  <c r="E125" i="2"/>
  <c r="F125" i="2"/>
  <c r="B126" i="2"/>
  <c r="C126" i="2"/>
  <c r="D126" i="2"/>
  <c r="E126" i="2"/>
  <c r="F126" i="2"/>
  <c r="B127" i="2"/>
  <c r="C127" i="2"/>
  <c r="D127" i="2"/>
  <c r="E127" i="2"/>
  <c r="F127" i="2"/>
  <c r="B128" i="2"/>
  <c r="C128" i="2"/>
  <c r="D128" i="2"/>
  <c r="E128" i="2"/>
  <c r="F128" i="2"/>
  <c r="B129" i="2"/>
  <c r="C129" i="2"/>
  <c r="D129" i="2"/>
  <c r="E129" i="2"/>
  <c r="F129" i="2"/>
  <c r="B130" i="2"/>
  <c r="C130" i="2"/>
  <c r="D130" i="2"/>
  <c r="E130" i="2"/>
  <c r="F130" i="2"/>
  <c r="B131" i="2"/>
  <c r="C131" i="2"/>
  <c r="D131" i="2"/>
  <c r="E131" i="2"/>
  <c r="F131" i="2"/>
  <c r="B132" i="2"/>
  <c r="C132" i="2"/>
  <c r="D132" i="2"/>
  <c r="E132" i="2"/>
  <c r="F132" i="2"/>
  <c r="B133" i="2"/>
  <c r="C133" i="2"/>
  <c r="D133" i="2"/>
  <c r="E133" i="2"/>
  <c r="F133" i="2"/>
  <c r="B134" i="2"/>
  <c r="C134" i="2"/>
  <c r="D134" i="2"/>
  <c r="E134" i="2"/>
  <c r="F134" i="2"/>
  <c r="B135" i="2"/>
  <c r="C135" i="2"/>
  <c r="D135" i="2"/>
  <c r="E135" i="2"/>
  <c r="F135" i="2"/>
  <c r="B136" i="2"/>
  <c r="C136" i="2"/>
  <c r="D136" i="2"/>
  <c r="E136" i="2"/>
  <c r="F136" i="2"/>
  <c r="B137" i="2"/>
  <c r="C137" i="2"/>
  <c r="D137" i="2"/>
  <c r="E137" i="2"/>
  <c r="F137" i="2"/>
  <c r="B138" i="2"/>
  <c r="C138" i="2"/>
  <c r="D138" i="2"/>
  <c r="E138" i="2"/>
  <c r="F138" i="2"/>
  <c r="B139" i="2"/>
  <c r="C139" i="2"/>
  <c r="D139" i="2"/>
  <c r="E139" i="2"/>
  <c r="F139" i="2"/>
  <c r="B140" i="2"/>
  <c r="C140" i="2"/>
  <c r="D140" i="2"/>
  <c r="E140" i="2"/>
  <c r="F140" i="2"/>
  <c r="B141" i="2"/>
  <c r="C141" i="2"/>
  <c r="D141" i="2"/>
  <c r="E141" i="2"/>
  <c r="F141" i="2"/>
  <c r="B142" i="2"/>
  <c r="C142" i="2"/>
  <c r="D142" i="2"/>
  <c r="E142" i="2"/>
  <c r="F142" i="2"/>
  <c r="B143" i="2"/>
  <c r="C143" i="2"/>
  <c r="D143" i="2"/>
  <c r="E143" i="2"/>
  <c r="F143" i="2"/>
  <c r="B144" i="2"/>
  <c r="C144" i="2"/>
  <c r="D144" i="2"/>
  <c r="E144" i="2"/>
  <c r="F144" i="2"/>
  <c r="B145" i="2"/>
  <c r="C145" i="2"/>
  <c r="D145" i="2"/>
  <c r="E145" i="2"/>
  <c r="F145" i="2"/>
  <c r="B146" i="2"/>
  <c r="C146" i="2"/>
  <c r="D146" i="2"/>
  <c r="E146" i="2"/>
  <c r="F146" i="2"/>
  <c r="B147" i="2"/>
  <c r="C147" i="2"/>
  <c r="D147" i="2"/>
  <c r="E147" i="2"/>
  <c r="F147" i="2"/>
  <c r="B148" i="2"/>
  <c r="C148" i="2"/>
  <c r="D148" i="2"/>
  <c r="E148" i="2"/>
  <c r="F148" i="2"/>
  <c r="B149" i="2"/>
  <c r="C149" i="2"/>
  <c r="D149" i="2"/>
  <c r="E149" i="2"/>
  <c r="F149" i="2"/>
  <c r="B150" i="2"/>
  <c r="C150" i="2"/>
  <c r="D150" i="2"/>
  <c r="E150" i="2"/>
  <c r="F150" i="2"/>
  <c r="B151" i="2"/>
  <c r="C151" i="2"/>
  <c r="D151" i="2"/>
  <c r="E151" i="2"/>
  <c r="F151" i="2"/>
  <c r="B152" i="2"/>
  <c r="C152" i="2"/>
  <c r="D152" i="2"/>
  <c r="E152" i="2"/>
  <c r="F152" i="2"/>
  <c r="B153" i="2"/>
  <c r="C153" i="2"/>
  <c r="D153" i="2"/>
  <c r="E153" i="2"/>
  <c r="F153" i="2"/>
  <c r="B154" i="2"/>
  <c r="C154" i="2"/>
  <c r="D154" i="2"/>
  <c r="E154" i="2"/>
  <c r="F154" i="2"/>
  <c r="B155" i="2"/>
  <c r="C155" i="2"/>
  <c r="D155" i="2"/>
  <c r="E155" i="2"/>
  <c r="F155" i="2"/>
  <c r="B156" i="2"/>
  <c r="C156" i="2"/>
  <c r="D156" i="2"/>
  <c r="E156" i="2"/>
  <c r="F156" i="2"/>
  <c r="B157" i="2"/>
  <c r="C157" i="2"/>
  <c r="D157" i="2"/>
  <c r="E157" i="2"/>
  <c r="F157" i="2"/>
  <c r="B158" i="2"/>
  <c r="C158" i="2"/>
  <c r="D158" i="2"/>
  <c r="E158" i="2"/>
  <c r="F158" i="2"/>
  <c r="B159" i="2"/>
  <c r="C159" i="2"/>
  <c r="D159" i="2"/>
  <c r="E159" i="2"/>
  <c r="F159" i="2"/>
  <c r="B160" i="2"/>
  <c r="C160" i="2"/>
  <c r="D160" i="2"/>
  <c r="E160" i="2"/>
  <c r="F160" i="2"/>
  <c r="B161" i="2"/>
  <c r="C161" i="2"/>
  <c r="D161" i="2"/>
  <c r="E161" i="2"/>
  <c r="F161" i="2"/>
  <c r="B162" i="2"/>
  <c r="C162" i="2"/>
  <c r="D162" i="2"/>
  <c r="E162" i="2"/>
  <c r="F162" i="2"/>
  <c r="B163" i="2"/>
  <c r="C163" i="2"/>
  <c r="D163" i="2"/>
  <c r="E163" i="2"/>
  <c r="F163" i="2"/>
  <c r="B164" i="2"/>
  <c r="C164" i="2"/>
  <c r="D164" i="2"/>
  <c r="E164" i="2"/>
  <c r="F164" i="2"/>
  <c r="B165" i="2"/>
  <c r="C165" i="2"/>
  <c r="D165" i="2"/>
  <c r="E165" i="2"/>
  <c r="F165" i="2"/>
  <c r="B166" i="2"/>
  <c r="C166" i="2"/>
  <c r="D166" i="2"/>
  <c r="E166" i="2"/>
  <c r="F166" i="2"/>
  <c r="B167" i="2"/>
  <c r="C167" i="2"/>
  <c r="D167" i="2"/>
  <c r="E167" i="2"/>
  <c r="F167" i="2"/>
  <c r="B168" i="2"/>
  <c r="C168" i="2"/>
  <c r="D168" i="2"/>
  <c r="E168" i="2"/>
  <c r="F168" i="2"/>
  <c r="B169" i="2"/>
  <c r="C169" i="2"/>
  <c r="D169" i="2"/>
  <c r="E169" i="2"/>
  <c r="F169" i="2"/>
  <c r="B170" i="2"/>
  <c r="C170" i="2"/>
  <c r="D170" i="2"/>
  <c r="E170" i="2"/>
  <c r="F170" i="2"/>
  <c r="B171" i="2"/>
  <c r="C171" i="2"/>
  <c r="D171" i="2"/>
  <c r="E171" i="2"/>
  <c r="F171" i="2"/>
  <c r="B172" i="2"/>
  <c r="C172" i="2"/>
  <c r="D172" i="2"/>
  <c r="E172" i="2"/>
  <c r="F172" i="2"/>
  <c r="B173" i="2"/>
  <c r="C173" i="2"/>
  <c r="D173" i="2"/>
  <c r="E173" i="2"/>
  <c r="F173" i="2"/>
  <c r="B174" i="2"/>
  <c r="C174" i="2"/>
  <c r="D174" i="2"/>
  <c r="E174" i="2"/>
  <c r="F174" i="2"/>
  <c r="B175" i="2"/>
  <c r="C175" i="2"/>
  <c r="D175" i="2"/>
  <c r="E175" i="2"/>
  <c r="F175" i="2"/>
  <c r="B176" i="2"/>
  <c r="C176" i="2"/>
  <c r="D176" i="2"/>
  <c r="E176" i="2"/>
  <c r="F176" i="2"/>
  <c r="B177" i="2"/>
  <c r="C177" i="2"/>
  <c r="D177" i="2"/>
  <c r="E177" i="2"/>
  <c r="F177" i="2"/>
  <c r="B178" i="2"/>
  <c r="C178" i="2"/>
  <c r="D178" i="2"/>
  <c r="E178" i="2"/>
  <c r="F178" i="2"/>
  <c r="B179" i="2"/>
  <c r="C179" i="2"/>
  <c r="D179" i="2"/>
  <c r="E179" i="2"/>
  <c r="F179" i="2"/>
  <c r="B180" i="2"/>
  <c r="C180" i="2"/>
  <c r="D180" i="2"/>
  <c r="E180" i="2"/>
  <c r="F180" i="2"/>
  <c r="B181" i="2"/>
  <c r="C181" i="2"/>
  <c r="D181" i="2"/>
  <c r="E181" i="2"/>
  <c r="F181" i="2"/>
  <c r="B182" i="2"/>
  <c r="C182" i="2"/>
  <c r="D182" i="2"/>
  <c r="E182" i="2"/>
  <c r="F182" i="2"/>
  <c r="B183" i="2"/>
  <c r="C183" i="2"/>
  <c r="D183" i="2"/>
  <c r="E183" i="2"/>
  <c r="F183" i="2"/>
  <c r="B184" i="2"/>
  <c r="C184" i="2"/>
  <c r="D184" i="2"/>
  <c r="E184" i="2"/>
  <c r="F184" i="2"/>
  <c r="B185" i="2"/>
  <c r="C185" i="2"/>
  <c r="D185" i="2"/>
  <c r="E185" i="2"/>
  <c r="F185" i="2"/>
  <c r="B186" i="2"/>
  <c r="C186" i="2"/>
  <c r="D186" i="2"/>
  <c r="E186" i="2"/>
  <c r="F186" i="2"/>
  <c r="B187" i="2"/>
  <c r="C187" i="2"/>
  <c r="D187" i="2"/>
  <c r="E187" i="2"/>
  <c r="F187" i="2"/>
  <c r="B188" i="2"/>
  <c r="C188" i="2"/>
  <c r="D188" i="2"/>
  <c r="E188" i="2"/>
  <c r="F188" i="2"/>
  <c r="B189" i="2"/>
  <c r="C189" i="2"/>
  <c r="D189" i="2"/>
  <c r="E189" i="2"/>
  <c r="F189" i="2"/>
  <c r="B190" i="2"/>
  <c r="C190" i="2"/>
  <c r="D190" i="2"/>
  <c r="E190" i="2"/>
  <c r="F190" i="2"/>
  <c r="B191" i="2"/>
  <c r="C191" i="2"/>
  <c r="D191" i="2"/>
  <c r="E191" i="2"/>
  <c r="F191" i="2"/>
  <c r="B192" i="2"/>
  <c r="C192" i="2"/>
  <c r="D192" i="2"/>
  <c r="E192" i="2"/>
  <c r="F192" i="2"/>
  <c r="B193" i="2"/>
  <c r="C193" i="2"/>
  <c r="D193" i="2"/>
  <c r="E193" i="2"/>
  <c r="F193" i="2"/>
  <c r="B194" i="2"/>
  <c r="C194" i="2"/>
  <c r="D194" i="2"/>
  <c r="E194" i="2"/>
  <c r="F194" i="2"/>
  <c r="B195" i="2"/>
  <c r="C195" i="2"/>
  <c r="D195" i="2"/>
  <c r="E195" i="2"/>
  <c r="F195" i="2"/>
  <c r="B196" i="2"/>
  <c r="C196" i="2"/>
  <c r="D196" i="2"/>
  <c r="E196" i="2"/>
  <c r="F196" i="2"/>
  <c r="B197" i="2"/>
  <c r="C197" i="2"/>
  <c r="D197" i="2"/>
  <c r="E197" i="2"/>
  <c r="F197" i="2"/>
  <c r="B198" i="2"/>
  <c r="C198" i="2"/>
  <c r="D198" i="2"/>
  <c r="E198" i="2"/>
  <c r="F198" i="2"/>
  <c r="B199" i="2"/>
  <c r="C199" i="2"/>
  <c r="D199" i="2"/>
  <c r="E199" i="2"/>
  <c r="F199" i="2"/>
  <c r="B200" i="2"/>
  <c r="C200" i="2"/>
  <c r="D200" i="2"/>
  <c r="E200" i="2"/>
  <c r="F200" i="2"/>
  <c r="B201" i="2"/>
  <c r="C201" i="2"/>
  <c r="D201" i="2"/>
  <c r="E201" i="2"/>
  <c r="F201" i="2"/>
  <c r="B202" i="2"/>
  <c r="C202" i="2"/>
  <c r="D202" i="2"/>
  <c r="E202" i="2"/>
  <c r="F202" i="2"/>
  <c r="B203" i="2"/>
  <c r="C203" i="2"/>
  <c r="D203" i="2"/>
  <c r="E203" i="2"/>
  <c r="F203" i="2"/>
  <c r="B204" i="2"/>
  <c r="C204" i="2"/>
  <c r="D204" i="2"/>
  <c r="E204" i="2"/>
  <c r="F204" i="2"/>
  <c r="B205" i="2"/>
  <c r="C205" i="2"/>
  <c r="D205" i="2"/>
  <c r="E205" i="2"/>
  <c r="F205" i="2"/>
  <c r="B206" i="2"/>
  <c r="C206" i="2"/>
  <c r="D206" i="2"/>
  <c r="E206" i="2"/>
  <c r="F206" i="2"/>
  <c r="B207" i="2"/>
  <c r="C207" i="2"/>
  <c r="D207" i="2"/>
  <c r="E207" i="2"/>
  <c r="F207" i="2"/>
  <c r="B208" i="2"/>
  <c r="C208" i="2"/>
  <c r="D208" i="2"/>
  <c r="E208" i="2"/>
  <c r="F208" i="2"/>
  <c r="B209" i="2"/>
  <c r="C209" i="2"/>
  <c r="D209" i="2"/>
  <c r="E209" i="2"/>
  <c r="F209" i="2"/>
  <c r="B210" i="2"/>
  <c r="C210" i="2"/>
  <c r="D210" i="2"/>
  <c r="E210" i="2"/>
  <c r="F210" i="2"/>
  <c r="B211" i="2"/>
  <c r="C211" i="2"/>
  <c r="D211" i="2"/>
  <c r="E211" i="2"/>
  <c r="F211" i="2"/>
  <c r="B212" i="2"/>
  <c r="C212" i="2"/>
  <c r="D212" i="2"/>
  <c r="E212" i="2"/>
  <c r="F212" i="2"/>
  <c r="B213" i="2"/>
  <c r="C213" i="2"/>
  <c r="D213" i="2"/>
  <c r="E213" i="2"/>
  <c r="F213" i="2"/>
  <c r="B214" i="2"/>
  <c r="C214" i="2"/>
  <c r="D214" i="2"/>
  <c r="E214" i="2"/>
  <c r="F214" i="2"/>
  <c r="B215" i="2"/>
  <c r="C215" i="2"/>
  <c r="D215" i="2"/>
  <c r="E215" i="2"/>
  <c r="F215" i="2"/>
  <c r="B216" i="2"/>
  <c r="C216" i="2"/>
  <c r="D216" i="2"/>
  <c r="E216" i="2"/>
  <c r="F216" i="2"/>
  <c r="B217" i="2"/>
  <c r="C217" i="2"/>
  <c r="D217" i="2"/>
  <c r="E217" i="2"/>
  <c r="F217" i="2"/>
  <c r="B218" i="2"/>
  <c r="C218" i="2"/>
  <c r="D218" i="2"/>
  <c r="E218" i="2"/>
  <c r="F218" i="2"/>
  <c r="B219" i="2"/>
  <c r="C219" i="2"/>
  <c r="D219" i="2"/>
  <c r="E219" i="2"/>
  <c r="F219" i="2"/>
  <c r="B220" i="2"/>
  <c r="C220" i="2"/>
  <c r="D220" i="2"/>
  <c r="E220" i="2"/>
  <c r="F220" i="2"/>
  <c r="B221" i="2"/>
  <c r="C221" i="2"/>
  <c r="D221" i="2"/>
  <c r="E221" i="2"/>
  <c r="F221" i="2"/>
  <c r="B222" i="2"/>
  <c r="C222" i="2"/>
  <c r="D222" i="2"/>
  <c r="E222" i="2"/>
  <c r="F222" i="2"/>
  <c r="B223" i="2"/>
  <c r="C223" i="2"/>
  <c r="D223" i="2"/>
  <c r="E223" i="2"/>
  <c r="F223" i="2"/>
  <c r="B224" i="2"/>
  <c r="C224" i="2"/>
  <c r="D224" i="2"/>
  <c r="E224" i="2"/>
  <c r="F224" i="2"/>
  <c r="B225" i="2"/>
  <c r="C225" i="2"/>
  <c r="D225" i="2"/>
  <c r="E225" i="2"/>
  <c r="F225" i="2"/>
  <c r="B226" i="2"/>
  <c r="C226" i="2"/>
  <c r="D226" i="2"/>
  <c r="E226" i="2"/>
  <c r="F226" i="2"/>
  <c r="B227" i="2"/>
  <c r="C227" i="2"/>
  <c r="D227" i="2"/>
  <c r="E227" i="2"/>
  <c r="F227" i="2"/>
  <c r="B228" i="2"/>
  <c r="C228" i="2"/>
  <c r="D228" i="2"/>
  <c r="E228" i="2"/>
  <c r="F228" i="2"/>
  <c r="B229" i="2"/>
  <c r="C229" i="2"/>
  <c r="D229" i="2"/>
  <c r="E229" i="2"/>
  <c r="F229" i="2"/>
  <c r="B230" i="2"/>
  <c r="C230" i="2"/>
  <c r="D230" i="2"/>
  <c r="E230" i="2"/>
  <c r="F230" i="2"/>
  <c r="B231" i="2"/>
  <c r="C231" i="2"/>
  <c r="D231" i="2"/>
  <c r="E231" i="2"/>
  <c r="F231" i="2"/>
  <c r="B232" i="2"/>
  <c r="C232" i="2"/>
  <c r="D232" i="2"/>
  <c r="E232" i="2"/>
  <c r="F232" i="2"/>
  <c r="B233" i="2"/>
  <c r="C233" i="2"/>
  <c r="D233" i="2"/>
  <c r="E233" i="2"/>
  <c r="F233" i="2"/>
  <c r="B234" i="2"/>
  <c r="C234" i="2"/>
  <c r="D234" i="2"/>
  <c r="E234" i="2"/>
  <c r="F234" i="2"/>
  <c r="B235" i="2"/>
  <c r="C235" i="2"/>
  <c r="D235" i="2"/>
  <c r="E235" i="2"/>
  <c r="F235" i="2"/>
  <c r="B236" i="2"/>
  <c r="C236" i="2"/>
  <c r="D236" i="2"/>
  <c r="E236" i="2"/>
  <c r="F236" i="2"/>
  <c r="B237" i="2"/>
  <c r="C237" i="2"/>
  <c r="D237" i="2"/>
  <c r="E237" i="2"/>
  <c r="F237" i="2"/>
  <c r="B238" i="2"/>
  <c r="C238" i="2"/>
  <c r="D238" i="2"/>
  <c r="E238" i="2"/>
  <c r="F238" i="2"/>
  <c r="B239" i="2"/>
  <c r="C239" i="2"/>
  <c r="D239" i="2"/>
  <c r="E239" i="2"/>
  <c r="F239" i="2"/>
  <c r="B240" i="2"/>
  <c r="C240" i="2"/>
  <c r="D240" i="2"/>
  <c r="E240" i="2"/>
  <c r="F240" i="2"/>
  <c r="B241" i="2"/>
  <c r="C241" i="2"/>
  <c r="D241" i="2"/>
  <c r="E241" i="2"/>
  <c r="F241" i="2"/>
  <c r="B242" i="2"/>
  <c r="C242" i="2"/>
  <c r="D242" i="2"/>
  <c r="E242" i="2"/>
  <c r="F242" i="2"/>
  <c r="B243" i="2"/>
  <c r="C243" i="2"/>
  <c r="D243" i="2"/>
  <c r="E243" i="2"/>
  <c r="F243" i="2"/>
  <c r="B244" i="2"/>
  <c r="C244" i="2"/>
  <c r="D244" i="2"/>
  <c r="E244" i="2"/>
  <c r="F244" i="2"/>
  <c r="B245" i="2"/>
  <c r="C245" i="2"/>
  <c r="D245" i="2"/>
  <c r="E245" i="2"/>
  <c r="F245" i="2"/>
  <c r="B246" i="2"/>
  <c r="C246" i="2"/>
  <c r="D246" i="2"/>
  <c r="E246" i="2"/>
  <c r="F246" i="2"/>
  <c r="B247" i="2"/>
  <c r="C247" i="2"/>
  <c r="D247" i="2"/>
  <c r="E247" i="2"/>
  <c r="F247" i="2"/>
  <c r="B248" i="2"/>
  <c r="C248" i="2"/>
  <c r="D248" i="2"/>
  <c r="E248" i="2"/>
  <c r="F248" i="2"/>
  <c r="B249" i="2"/>
  <c r="C249" i="2"/>
  <c r="D249" i="2"/>
  <c r="E249" i="2"/>
  <c r="F249" i="2"/>
  <c r="B250" i="2"/>
  <c r="C250" i="2"/>
  <c r="D250" i="2"/>
  <c r="E250" i="2"/>
  <c r="F250" i="2"/>
  <c r="B251" i="2"/>
  <c r="C251" i="2"/>
  <c r="D251" i="2"/>
  <c r="E251" i="2"/>
  <c r="F251" i="2"/>
  <c r="B252" i="2"/>
  <c r="C252" i="2"/>
  <c r="D252" i="2"/>
  <c r="E252" i="2"/>
  <c r="F252" i="2"/>
  <c r="B253" i="2"/>
  <c r="C253" i="2"/>
  <c r="D253" i="2"/>
  <c r="E253" i="2"/>
  <c r="F253" i="2"/>
  <c r="B254" i="2"/>
  <c r="C254" i="2"/>
  <c r="D254" i="2"/>
  <c r="E254" i="2"/>
  <c r="F254" i="2"/>
  <c r="B255" i="2"/>
  <c r="C255" i="2"/>
  <c r="D255" i="2"/>
  <c r="E255" i="2"/>
  <c r="F255" i="2"/>
  <c r="B256" i="2"/>
  <c r="C256" i="2"/>
  <c r="D256" i="2"/>
  <c r="E256" i="2"/>
  <c r="F256" i="2"/>
  <c r="B257" i="2"/>
  <c r="C257" i="2"/>
  <c r="D257" i="2"/>
  <c r="E257" i="2"/>
  <c r="F257" i="2"/>
  <c r="B258" i="2"/>
  <c r="C258" i="2"/>
  <c r="D258" i="2"/>
  <c r="E258" i="2"/>
  <c r="F258" i="2"/>
  <c r="B259" i="2"/>
  <c r="C259" i="2"/>
  <c r="D259" i="2"/>
  <c r="E259" i="2"/>
  <c r="F259" i="2"/>
  <c r="B260" i="2"/>
  <c r="C260" i="2"/>
  <c r="D260" i="2"/>
  <c r="E260" i="2"/>
  <c r="F260" i="2"/>
  <c r="B261" i="2"/>
  <c r="C261" i="2"/>
  <c r="D261" i="2"/>
  <c r="E261" i="2"/>
  <c r="F261" i="2"/>
  <c r="B262" i="2"/>
  <c r="C262" i="2"/>
  <c r="D262" i="2"/>
  <c r="E262" i="2"/>
  <c r="F262" i="2"/>
  <c r="B263" i="2"/>
  <c r="C263" i="2"/>
  <c r="D263" i="2"/>
  <c r="E263" i="2"/>
  <c r="F263" i="2"/>
  <c r="B264" i="2"/>
  <c r="C264" i="2"/>
  <c r="D264" i="2"/>
  <c r="E264" i="2"/>
  <c r="F264" i="2"/>
  <c r="B265" i="2"/>
  <c r="C265" i="2"/>
  <c r="D265" i="2"/>
  <c r="E265" i="2"/>
  <c r="F265" i="2"/>
  <c r="B266" i="2"/>
  <c r="C266" i="2"/>
  <c r="D266" i="2"/>
  <c r="E266" i="2"/>
  <c r="F266" i="2"/>
  <c r="B267" i="2"/>
  <c r="C267" i="2"/>
  <c r="D267" i="2"/>
  <c r="E267" i="2"/>
  <c r="F267" i="2"/>
  <c r="B268" i="2"/>
  <c r="C268" i="2"/>
  <c r="D268" i="2"/>
  <c r="E268" i="2"/>
  <c r="F268" i="2"/>
  <c r="B269" i="2"/>
  <c r="C269" i="2"/>
  <c r="D269" i="2"/>
  <c r="E269" i="2"/>
  <c r="F269" i="2"/>
  <c r="B270" i="2"/>
  <c r="C270" i="2"/>
  <c r="D270" i="2"/>
  <c r="E270" i="2"/>
  <c r="F270" i="2"/>
  <c r="B271" i="2"/>
  <c r="C271" i="2"/>
  <c r="D271" i="2"/>
  <c r="E271" i="2"/>
  <c r="F271" i="2"/>
  <c r="B272" i="2"/>
  <c r="C272" i="2"/>
  <c r="D272" i="2"/>
  <c r="E272" i="2"/>
  <c r="F272" i="2"/>
  <c r="B273" i="2"/>
  <c r="C273" i="2"/>
  <c r="D273" i="2"/>
  <c r="E273" i="2"/>
  <c r="F273" i="2"/>
  <c r="B274" i="2"/>
  <c r="C274" i="2"/>
  <c r="D274" i="2"/>
  <c r="E274" i="2"/>
  <c r="F274" i="2"/>
  <c r="B275" i="2"/>
  <c r="C275" i="2"/>
  <c r="D275" i="2"/>
  <c r="E275" i="2"/>
  <c r="F275" i="2"/>
  <c r="B276" i="2"/>
  <c r="C276" i="2"/>
  <c r="D276" i="2"/>
  <c r="E276" i="2"/>
  <c r="F276" i="2"/>
  <c r="B277" i="2"/>
  <c r="C277" i="2"/>
  <c r="D277" i="2"/>
  <c r="E277" i="2"/>
  <c r="F277" i="2"/>
  <c r="B278" i="2"/>
  <c r="C278" i="2"/>
  <c r="D278" i="2"/>
  <c r="E278" i="2"/>
  <c r="F278" i="2"/>
  <c r="B279" i="2"/>
  <c r="C279" i="2"/>
  <c r="D279" i="2"/>
  <c r="E279" i="2"/>
  <c r="F279" i="2"/>
  <c r="B280" i="2"/>
  <c r="C280" i="2"/>
  <c r="D280" i="2"/>
  <c r="E280" i="2"/>
  <c r="F280" i="2"/>
  <c r="B281" i="2"/>
  <c r="C281" i="2"/>
  <c r="D281" i="2"/>
  <c r="E281" i="2"/>
  <c r="F281" i="2"/>
  <c r="B282" i="2"/>
  <c r="C282" i="2"/>
  <c r="D282" i="2"/>
  <c r="E282" i="2"/>
  <c r="F282" i="2"/>
  <c r="B283" i="2"/>
  <c r="C283" i="2"/>
  <c r="D283" i="2"/>
  <c r="E283" i="2"/>
  <c r="F283" i="2"/>
  <c r="B284" i="2"/>
  <c r="C284" i="2"/>
  <c r="D284" i="2"/>
  <c r="E284" i="2"/>
  <c r="F284" i="2"/>
  <c r="B285" i="2"/>
  <c r="C285" i="2"/>
  <c r="D285" i="2"/>
  <c r="E285" i="2"/>
  <c r="F285" i="2"/>
  <c r="B286" i="2"/>
  <c r="C286" i="2"/>
  <c r="D286" i="2"/>
  <c r="E286" i="2"/>
  <c r="F286" i="2"/>
  <c r="B287" i="2"/>
  <c r="C287" i="2"/>
  <c r="D287" i="2"/>
  <c r="E287" i="2"/>
  <c r="F287" i="2"/>
  <c r="B288" i="2"/>
  <c r="C288" i="2"/>
  <c r="D288" i="2"/>
  <c r="E288" i="2"/>
  <c r="F288" i="2"/>
  <c r="B289" i="2"/>
  <c r="C289" i="2"/>
  <c r="D289" i="2"/>
  <c r="E289" i="2"/>
  <c r="F289" i="2"/>
  <c r="B290" i="2"/>
  <c r="C290" i="2"/>
  <c r="D290" i="2"/>
  <c r="E290" i="2"/>
  <c r="F290" i="2"/>
  <c r="B291" i="2"/>
  <c r="C291" i="2"/>
  <c r="D291" i="2"/>
  <c r="E291" i="2"/>
  <c r="F291" i="2"/>
  <c r="B292" i="2"/>
  <c r="C292" i="2"/>
  <c r="D292" i="2"/>
  <c r="E292" i="2"/>
  <c r="F292" i="2"/>
  <c r="B293" i="2"/>
  <c r="C293" i="2"/>
  <c r="D293" i="2"/>
  <c r="E293" i="2"/>
  <c r="F293" i="2"/>
  <c r="B294" i="2"/>
  <c r="C294" i="2"/>
  <c r="D294" i="2"/>
  <c r="E294" i="2"/>
  <c r="F294" i="2"/>
  <c r="B295" i="2"/>
  <c r="C295" i="2"/>
  <c r="D295" i="2"/>
  <c r="E295" i="2"/>
  <c r="F295" i="2"/>
  <c r="B296" i="2"/>
  <c r="C296" i="2"/>
  <c r="D296" i="2"/>
  <c r="E296" i="2"/>
  <c r="F296" i="2"/>
  <c r="B297" i="2"/>
  <c r="C297" i="2"/>
  <c r="D297" i="2"/>
  <c r="E297" i="2"/>
  <c r="F297" i="2"/>
  <c r="B298" i="2"/>
  <c r="C298" i="2"/>
  <c r="D298" i="2"/>
  <c r="E298" i="2"/>
  <c r="F298" i="2"/>
  <c r="B299" i="2"/>
  <c r="C299" i="2"/>
  <c r="D299" i="2"/>
  <c r="E299" i="2"/>
  <c r="F299" i="2"/>
  <c r="B300" i="2"/>
  <c r="C300" i="2"/>
  <c r="D300" i="2"/>
  <c r="E300" i="2"/>
  <c r="F300" i="2"/>
  <c r="B301" i="2"/>
  <c r="C301" i="2"/>
  <c r="D301" i="2"/>
  <c r="E301" i="2"/>
  <c r="F301" i="2"/>
  <c r="B302" i="2"/>
  <c r="C302" i="2"/>
  <c r="D302" i="2"/>
  <c r="E302" i="2"/>
  <c r="F302" i="2"/>
  <c r="B303" i="2"/>
  <c r="C303" i="2"/>
  <c r="D303" i="2"/>
  <c r="E303" i="2"/>
  <c r="F303" i="2"/>
  <c r="B304" i="2"/>
  <c r="C304" i="2"/>
  <c r="D304" i="2"/>
  <c r="E304" i="2"/>
  <c r="F304" i="2"/>
  <c r="B305" i="2"/>
  <c r="C305" i="2"/>
  <c r="D305" i="2"/>
  <c r="E305" i="2"/>
  <c r="F305" i="2"/>
  <c r="B306" i="2"/>
  <c r="C306" i="2"/>
  <c r="D306" i="2"/>
  <c r="E306" i="2"/>
  <c r="F306" i="2"/>
  <c r="B307" i="2"/>
  <c r="C307" i="2"/>
  <c r="D307" i="2"/>
  <c r="E307" i="2"/>
  <c r="F307" i="2"/>
  <c r="B308" i="2"/>
  <c r="C308" i="2"/>
  <c r="D308" i="2"/>
  <c r="E308" i="2"/>
  <c r="F308" i="2"/>
  <c r="B309" i="2"/>
  <c r="C309" i="2"/>
  <c r="D309" i="2"/>
  <c r="E309" i="2"/>
  <c r="F309" i="2"/>
  <c r="B310" i="2"/>
  <c r="C310" i="2"/>
  <c r="D310" i="2"/>
  <c r="E310" i="2"/>
  <c r="F310" i="2"/>
  <c r="B311" i="2"/>
  <c r="C311" i="2"/>
  <c r="D311" i="2"/>
  <c r="E311" i="2"/>
  <c r="F311" i="2"/>
  <c r="B312" i="2"/>
  <c r="C312" i="2"/>
  <c r="D312" i="2"/>
  <c r="E312" i="2"/>
  <c r="F312" i="2"/>
  <c r="B313" i="2"/>
  <c r="C313" i="2"/>
  <c r="D313" i="2"/>
  <c r="E313" i="2"/>
  <c r="F313" i="2"/>
  <c r="B314" i="2"/>
  <c r="C314" i="2"/>
  <c r="D314" i="2"/>
  <c r="E314" i="2"/>
  <c r="F314" i="2"/>
  <c r="B315" i="2"/>
  <c r="C315" i="2"/>
  <c r="D315" i="2"/>
  <c r="E315" i="2"/>
  <c r="F315" i="2"/>
  <c r="B316" i="2"/>
  <c r="C316" i="2"/>
  <c r="D316" i="2"/>
  <c r="E316" i="2"/>
  <c r="F316" i="2"/>
  <c r="C317" i="2"/>
  <c r="D317" i="2"/>
  <c r="E317" i="2"/>
  <c r="F317" i="2"/>
  <c r="C318" i="2"/>
  <c r="D318" i="2"/>
  <c r="E318" i="2"/>
  <c r="F318" i="2"/>
  <c r="C319" i="2"/>
  <c r="D319" i="2"/>
  <c r="E319" i="2"/>
  <c r="F319" i="2"/>
  <c r="C320" i="2"/>
  <c r="D320" i="2"/>
  <c r="E320" i="2"/>
  <c r="F320" i="2"/>
  <c r="C321" i="2"/>
  <c r="D321" i="2"/>
  <c r="E321" i="2"/>
  <c r="F321" i="2"/>
  <c r="C322" i="2"/>
  <c r="D322" i="2"/>
  <c r="E322" i="2"/>
  <c r="F322" i="2"/>
  <c r="C323" i="2"/>
  <c r="D323" i="2"/>
  <c r="E323" i="2"/>
  <c r="F323" i="2"/>
  <c r="C324" i="2"/>
  <c r="D324" i="2"/>
  <c r="E324" i="2"/>
  <c r="F324" i="2"/>
  <c r="C325" i="2"/>
  <c r="D325" i="2"/>
  <c r="E325" i="2"/>
  <c r="F325" i="2"/>
  <c r="C326" i="2"/>
  <c r="D326" i="2"/>
  <c r="E326" i="2"/>
  <c r="F326" i="2"/>
  <c r="C327" i="2"/>
  <c r="D327" i="2"/>
  <c r="E327" i="2"/>
  <c r="F327" i="2"/>
  <c r="C328" i="2"/>
  <c r="D328" i="2"/>
  <c r="E328" i="2"/>
  <c r="F328" i="2"/>
  <c r="C329" i="2"/>
  <c r="D329" i="2"/>
  <c r="E329" i="2"/>
  <c r="F329" i="2"/>
  <c r="C330" i="2"/>
  <c r="D330" i="2"/>
  <c r="E330" i="2"/>
  <c r="F330" i="2"/>
  <c r="C331" i="2"/>
  <c r="D331" i="2"/>
  <c r="E331" i="2"/>
  <c r="F331" i="2"/>
  <c r="C332" i="2"/>
  <c r="D332" i="2"/>
  <c r="E332" i="2"/>
  <c r="F332" i="2"/>
  <c r="C333" i="2"/>
  <c r="D333" i="2"/>
  <c r="E333" i="2"/>
  <c r="F333" i="2"/>
  <c r="C334" i="2"/>
  <c r="D334" i="2"/>
  <c r="E334" i="2"/>
  <c r="F334" i="2"/>
  <c r="C335" i="2"/>
  <c r="D335" i="2"/>
  <c r="E335" i="2"/>
  <c r="F335" i="2"/>
  <c r="C336" i="2"/>
  <c r="D336" i="2"/>
  <c r="E336" i="2"/>
  <c r="F336" i="2"/>
  <c r="C337" i="2"/>
  <c r="D337" i="2"/>
  <c r="E337" i="2"/>
  <c r="F337" i="2"/>
  <c r="C338" i="2"/>
  <c r="D338" i="2"/>
  <c r="E338" i="2"/>
  <c r="F338" i="2"/>
  <c r="C339" i="2"/>
  <c r="D339" i="2"/>
  <c r="E339" i="2"/>
  <c r="F339" i="2"/>
  <c r="C340" i="2"/>
  <c r="D340" i="2"/>
  <c r="E340" i="2"/>
  <c r="F340" i="2"/>
  <c r="D341" i="2"/>
  <c r="E341" i="2"/>
  <c r="F341" i="2"/>
  <c r="C342" i="2"/>
  <c r="D342" i="2"/>
  <c r="E342" i="2"/>
  <c r="F342" i="2"/>
  <c r="F20" i="2"/>
  <c r="B14" i="2"/>
  <c r="B15" i="2"/>
  <c r="B16" i="2"/>
  <c r="B17" i="2"/>
  <c r="B13" i="2"/>
  <c r="F14" i="2"/>
  <c r="F16" i="2"/>
  <c r="F13" i="2"/>
  <c r="A20" i="2"/>
  <c r="B20" i="2"/>
  <c r="C20" i="2"/>
  <c r="D20" i="2"/>
  <c r="E20" i="2"/>
  <c r="A21" i="2"/>
  <c r="A23" i="2"/>
  <c r="A24" i="2"/>
  <c r="A25" i="2"/>
  <c r="A26" i="2"/>
  <c r="A27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9" i="2"/>
  <c r="A50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6" i="2"/>
  <c r="A97" i="2"/>
  <c r="A98" i="2"/>
  <c r="A100" i="2"/>
  <c r="A101" i="2"/>
  <c r="A102" i="2"/>
  <c r="A103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3" i="2"/>
  <c r="A124" i="2"/>
  <c r="A125" i="2"/>
  <c r="A127" i="2"/>
  <c r="A128" i="2"/>
  <c r="A129" i="2"/>
  <c r="A130" i="2"/>
  <c r="A131" i="2"/>
  <c r="A132" i="2"/>
  <c r="A133" i="2"/>
  <c r="A134" i="2"/>
  <c r="A136" i="2"/>
  <c r="A137" i="2"/>
  <c r="A138" i="2"/>
  <c r="A139" i="2"/>
  <c r="A140" i="2"/>
  <c r="A141" i="2"/>
  <c r="A142" i="2"/>
  <c r="A144" i="2"/>
  <c r="A145" i="2"/>
  <c r="A146" i="2"/>
  <c r="A148" i="2"/>
  <c r="A149" i="2"/>
  <c r="A150" i="2"/>
  <c r="A151" i="2"/>
  <c r="A152" i="2"/>
  <c r="A153" i="2"/>
  <c r="A154" i="2"/>
  <c r="A155" i="2"/>
  <c r="A157" i="2"/>
  <c r="A159" i="2"/>
  <c r="A160" i="2"/>
  <c r="A161" i="2"/>
  <c r="A163" i="2"/>
  <c r="A164" i="2"/>
  <c r="A165" i="2"/>
  <c r="A166" i="2"/>
  <c r="A167" i="2"/>
  <c r="A168" i="2"/>
  <c r="A169" i="2"/>
  <c r="A170" i="2"/>
  <c r="A172" i="2"/>
  <c r="A174" i="2"/>
  <c r="A175" i="2"/>
  <c r="A176" i="2"/>
  <c r="A177" i="2"/>
  <c r="A178" i="2"/>
  <c r="A180" i="2"/>
  <c r="A181" i="2"/>
  <c r="A183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6" i="2"/>
  <c r="A207" i="2"/>
  <c r="A208" i="2"/>
  <c r="A210" i="2"/>
  <c r="A211" i="2"/>
  <c r="A212" i="2"/>
  <c r="A213" i="2"/>
  <c r="A214" i="2"/>
  <c r="A216" i="2"/>
  <c r="A217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4" i="2"/>
  <c r="A235" i="2"/>
  <c r="A236" i="2"/>
  <c r="A237" i="2"/>
  <c r="A238" i="2"/>
  <c r="A239" i="2"/>
  <c r="A240" i="2"/>
  <c r="A241" i="2"/>
  <c r="A243" i="2"/>
  <c r="A244" i="2"/>
  <c r="A245" i="2"/>
  <c r="A246" i="2"/>
  <c r="A247" i="2"/>
  <c r="A249" i="2"/>
  <c r="A250" i="2"/>
  <c r="A251" i="2"/>
  <c r="A252" i="2"/>
  <c r="A253" i="2"/>
  <c r="A254" i="2"/>
  <c r="A255" i="2"/>
  <c r="A256" i="2"/>
  <c r="A258" i="2"/>
  <c r="A260" i="2"/>
  <c r="A261" i="2"/>
  <c r="A262" i="2"/>
  <c r="A263" i="2"/>
  <c r="A265" i="2"/>
  <c r="A266" i="2"/>
  <c r="A267" i="2"/>
  <c r="A268" i="2"/>
  <c r="A270" i="2"/>
  <c r="A271" i="2"/>
  <c r="A272" i="2"/>
  <c r="A274" i="2"/>
  <c r="A275" i="2"/>
  <c r="A276" i="2"/>
  <c r="A277" i="2"/>
  <c r="A278" i="2"/>
  <c r="A279" i="2"/>
  <c r="A281" i="2"/>
  <c r="A282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8" i="2"/>
  <c r="A299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7" i="2"/>
  <c r="A318" i="2"/>
  <c r="A319" i="2"/>
  <c r="A320" i="2"/>
  <c r="A321" i="2"/>
  <c r="A323" i="2"/>
  <c r="A324" i="2"/>
  <c r="A325" i="2"/>
  <c r="A326" i="2"/>
  <c r="A327" i="2"/>
  <c r="A328" i="2"/>
  <c r="A329" i="2"/>
  <c r="A330" i="2"/>
  <c r="A332" i="2"/>
  <c r="A333" i="2"/>
  <c r="A334" i="2"/>
  <c r="A335" i="2"/>
  <c r="A336" i="2"/>
  <c r="A337" i="2"/>
  <c r="A338" i="2"/>
  <c r="A339" i="2"/>
  <c r="A340" i="2"/>
  <c r="A341" i="2"/>
  <c r="A342" i="2"/>
  <c r="B19" i="2"/>
  <c r="C19" i="2"/>
  <c r="D19" i="2"/>
  <c r="E19" i="2"/>
  <c r="A19" i="2"/>
</calcChain>
</file>

<file path=xl/sharedStrings.xml><?xml version="1.0" encoding="utf-8"?>
<sst xmlns="http://schemas.openxmlformats.org/spreadsheetml/2006/main" count="977" uniqueCount="419">
  <si>
    <t>6. Send form &amp; check to MJCBY Men's Club, 177 Speedwell Ave, Morristown NJ 07960</t>
    <phoneticPr fontId="1" type="noConversion"/>
  </si>
  <si>
    <t>1. Enter your contact info</t>
    <phoneticPr fontId="1" type="noConversion"/>
  </si>
  <si>
    <t>2. Enter desired quantities for each wine</t>
    <phoneticPr fontId="1" type="noConversion"/>
  </si>
  <si>
    <t>3. Spreadsheet calculates totals</t>
    <phoneticPr fontId="1" type="noConversion"/>
  </si>
  <si>
    <t>4. Click on the Print tab for summary of order to submit with your check</t>
    <phoneticPr fontId="1" type="noConversion"/>
  </si>
  <si>
    <t>5. Make check payable to MJCBY Men's Club</t>
    <phoneticPr fontId="1" type="noConversion"/>
  </si>
  <si>
    <t>CITY, STATE ZIP</t>
    <phoneticPr fontId="1" type="noConversion"/>
  </si>
  <si>
    <t>TOTAL</t>
    <phoneticPr fontId="1" type="noConversion"/>
  </si>
  <si>
    <t>COUNTRY</t>
    <phoneticPr fontId="1" type="noConversion"/>
  </si>
  <si>
    <t>WINERY</t>
    <phoneticPr fontId="1" type="noConversion"/>
  </si>
  <si>
    <t>EACH</t>
    <phoneticPr fontId="1" type="noConversion"/>
  </si>
  <si>
    <t>QTY</t>
    <phoneticPr fontId="1" type="noConversion"/>
  </si>
  <si>
    <t>EXTENDED</t>
    <phoneticPr fontId="1" type="noConversion"/>
  </si>
  <si>
    <t>Qty</t>
    <phoneticPr fontId="1" type="noConversion"/>
  </si>
  <si>
    <t>Ext</t>
    <phoneticPr fontId="1" type="noConversion"/>
  </si>
  <si>
    <t>CHILE</t>
    <phoneticPr fontId="1" type="noConversion"/>
  </si>
  <si>
    <t>CHILE</t>
    <phoneticPr fontId="1" type="noConversion"/>
  </si>
  <si>
    <t>CHILE</t>
    <phoneticPr fontId="1" type="noConversion"/>
  </si>
  <si>
    <t>ARGENTINA</t>
    <phoneticPr fontId="1" type="noConversion"/>
  </si>
  <si>
    <t>USA / CA</t>
    <phoneticPr fontId="1" type="noConversion"/>
  </si>
  <si>
    <t>USA / CA</t>
    <phoneticPr fontId="1" type="noConversion"/>
  </si>
  <si>
    <t>USA / CA</t>
    <phoneticPr fontId="1" type="noConversion"/>
  </si>
  <si>
    <t>USA / CA</t>
    <phoneticPr fontId="1" type="noConversion"/>
  </si>
  <si>
    <t>USA / CA</t>
    <phoneticPr fontId="1" type="noConversion"/>
  </si>
  <si>
    <t>USA / CA</t>
    <phoneticPr fontId="1" type="noConversion"/>
  </si>
  <si>
    <t>USA / CA</t>
    <phoneticPr fontId="1" type="noConversion"/>
  </si>
  <si>
    <t>USA / CA</t>
    <phoneticPr fontId="1" type="noConversion"/>
  </si>
  <si>
    <t>PASSOVER WINE ORDER - MORRISTOWN JEWISH CENTER</t>
    <phoneticPr fontId="1" type="noConversion"/>
  </si>
  <si>
    <t>(201) 692-1555   FAX (201) 692-9458</t>
    <phoneticPr fontId="1" type="noConversion"/>
  </si>
  <si>
    <t>TOTAL</t>
    <phoneticPr fontId="1" type="noConversion"/>
  </si>
  <si>
    <t>WINE TOTAL</t>
    <phoneticPr fontId="1" type="noConversion"/>
  </si>
  <si>
    <t>TOTAL</t>
    <phoneticPr fontId="1" type="noConversion"/>
  </si>
  <si>
    <t>CUSTOMER</t>
    <phoneticPr fontId="1" type="noConversion"/>
  </si>
  <si>
    <t>INSTRUCTIONS</t>
    <phoneticPr fontId="1" type="noConversion"/>
  </si>
  <si>
    <t>7. Send this spreadsheet to stevegardberg@me.com</t>
    <phoneticPr fontId="1" type="noConversion"/>
  </si>
  <si>
    <t>1. Make check payable to MJCBY Men's Club</t>
    <phoneticPr fontId="1" type="noConversion"/>
  </si>
  <si>
    <t>2. Send form &amp; check to MJCBY Men's Club, 177 Speedwell Ave, Morristown NJ 07960</t>
    <phoneticPr fontId="1" type="noConversion"/>
  </si>
  <si>
    <t>ROYAL WINE</t>
    <phoneticPr fontId="1" type="noConversion"/>
  </si>
  <si>
    <t>ROYAL WINE</t>
    <phoneticPr fontId="1" type="noConversion"/>
  </si>
  <si>
    <r>
      <t>*</t>
    </r>
    <r>
      <rPr>
        <b/>
        <sz val="10"/>
        <rFont val="Times New Roman"/>
      </rPr>
      <t xml:space="preserve"> </t>
    </r>
    <r>
      <rPr>
        <sz val="10"/>
        <rFont val="Times New Roman"/>
      </rPr>
      <t>= MEVUSHAL</t>
    </r>
  </si>
  <si>
    <t xml:space="preserve">RESERVE CABERNET </t>
  </si>
  <si>
    <t>BINYAMINA</t>
  </si>
  <si>
    <t>BIN MERLOT* (New)</t>
  </si>
  <si>
    <t>RES CABERNET*</t>
  </si>
  <si>
    <t>RES. CARIGNON* (New)</t>
  </si>
  <si>
    <t>RES CHARDONNAY*</t>
  </si>
  <si>
    <t>RES. GEWURZTRAMINER* (375ML)</t>
  </si>
  <si>
    <t>RES MERLOT*</t>
  </si>
  <si>
    <t>RES. SHIRAZ*</t>
  </si>
  <si>
    <t>RES. ZINFANDEL*</t>
  </si>
  <si>
    <t>RES SAUVIGNON BLANC*</t>
  </si>
  <si>
    <t>YOGEV CABERNET</t>
  </si>
  <si>
    <t>YOGEV CHARD/SAUV BLANC</t>
  </si>
  <si>
    <t>YOGEV CAB/SHIRAZ</t>
  </si>
  <si>
    <t>VINEYARD SERIES</t>
  </si>
  <si>
    <t>MOSCATO D’CARMEL*</t>
  </si>
  <si>
    <t>CHENIN BLANC/ RIESLING*</t>
  </si>
  <si>
    <t>YOUNG CARIGNANO* (RS)</t>
  </si>
  <si>
    <t>WHITE ZINFANDEL*</t>
  </si>
  <si>
    <t>CARMEL KING DAVID</t>
  </si>
  <si>
    <t>CONCORD *</t>
  </si>
  <si>
    <t>SACRAMENTAL*</t>
  </si>
  <si>
    <t>DOMAINE DU CASTEL</t>
  </si>
  <si>
    <t>PETITE CASTEL</t>
  </si>
  <si>
    <t>DOM. DU GRAND VIN</t>
  </si>
  <si>
    <t>CASTEL BLANC</t>
  </si>
  <si>
    <t>ELLA VALLEY VINEYARDS</t>
  </si>
  <si>
    <t>CHARDONNAY</t>
  </si>
  <si>
    <t>EVER RED</t>
  </si>
  <si>
    <t>CABERNET</t>
  </si>
  <si>
    <t>SYRAH</t>
  </si>
  <si>
    <t>GALIL</t>
  </si>
  <si>
    <t>BARBERA</t>
  </si>
  <si>
    <t>MERLOT</t>
  </si>
  <si>
    <t>MERON</t>
  </si>
  <si>
    <t>PINOT NOIR</t>
  </si>
  <si>
    <t>CABERNET/MERLOT</t>
  </si>
  <si>
    <t>MERLOT/SHIRAZ</t>
  </si>
  <si>
    <t>MOSAIC</t>
  </si>
  <si>
    <t>TZUBA</t>
  </si>
  <si>
    <t>METSUDA</t>
  </si>
  <si>
    <t>SEGAL’S</t>
  </si>
  <si>
    <t>DOVEV  MERLOT</t>
  </si>
  <si>
    <t xml:space="preserve">ARGAMAN-DOVEV </t>
  </si>
  <si>
    <t>DISHON CABERNET</t>
  </si>
  <si>
    <t>CABERNET RESERVE*</t>
  </si>
  <si>
    <t>CHARDONNAY RESERVE*</t>
  </si>
  <si>
    <t>MERLOT RESERVE*</t>
  </si>
  <si>
    <t>USA / CA</t>
    <phoneticPr fontId="1" type="noConversion"/>
  </si>
  <si>
    <t>USA / CA</t>
    <phoneticPr fontId="1" type="noConversion"/>
  </si>
  <si>
    <t>USA / CA</t>
    <phoneticPr fontId="1" type="noConversion"/>
  </si>
  <si>
    <t>ITALY</t>
    <phoneticPr fontId="1" type="noConversion"/>
  </si>
  <si>
    <t>ITALY</t>
    <phoneticPr fontId="1" type="noConversion"/>
  </si>
  <si>
    <t>ITALY</t>
    <phoneticPr fontId="1" type="noConversion"/>
  </si>
  <si>
    <t>ITALY</t>
    <phoneticPr fontId="1" type="noConversion"/>
  </si>
  <si>
    <t>ITALY</t>
    <phoneticPr fontId="1" type="noConversion"/>
  </si>
  <si>
    <t>ITALY</t>
    <phoneticPr fontId="1" type="noConversion"/>
  </si>
  <si>
    <t>NEW ZEALAND</t>
    <phoneticPr fontId="1" type="noConversion"/>
  </si>
  <si>
    <t>NEW ZEALAND</t>
    <phoneticPr fontId="1" type="noConversion"/>
  </si>
  <si>
    <t>AUSTRALIA</t>
    <phoneticPr fontId="1" type="noConversion"/>
  </si>
  <si>
    <t>AUSTRALIA</t>
    <phoneticPr fontId="1" type="noConversion"/>
  </si>
  <si>
    <t>AUSTRALIA</t>
    <phoneticPr fontId="1" type="noConversion"/>
  </si>
  <si>
    <t>AUSTRALIA</t>
    <phoneticPr fontId="1" type="noConversion"/>
  </si>
  <si>
    <t>SPAIN</t>
    <phoneticPr fontId="1" type="noConversion"/>
  </si>
  <si>
    <t>SPAIN</t>
    <phoneticPr fontId="1" type="noConversion"/>
  </si>
  <si>
    <t>SPAIN</t>
    <phoneticPr fontId="1" type="noConversion"/>
  </si>
  <si>
    <t>SPAIN</t>
    <phoneticPr fontId="1" type="noConversion"/>
  </si>
  <si>
    <t>SPAIN</t>
    <phoneticPr fontId="1" type="noConversion"/>
  </si>
  <si>
    <t>PORTUGAL</t>
    <phoneticPr fontId="1" type="noConversion"/>
  </si>
  <si>
    <t>PORTUGAL</t>
    <phoneticPr fontId="1" type="noConversion"/>
  </si>
  <si>
    <t>FRANCE</t>
    <phoneticPr fontId="1" type="noConversion"/>
  </si>
  <si>
    <t>FRANCE</t>
    <phoneticPr fontId="1" type="noConversion"/>
  </si>
  <si>
    <t>FRANCE</t>
    <phoneticPr fontId="1" type="noConversion"/>
  </si>
  <si>
    <t>SAUVIGNON BLANC *</t>
  </si>
  <si>
    <t>CHENIN BLANC *</t>
  </si>
  <si>
    <t>L. H. CHENIN BLANC *</t>
  </si>
  <si>
    <t>LATE HARV. RIESLING * 375 ML</t>
  </si>
  <si>
    <t xml:space="preserve">LATE HARV. RIESLING * </t>
  </si>
  <si>
    <t>L.H. ZINFANDEL*</t>
  </si>
  <si>
    <t>WHITE ZINFANDEL *</t>
  </si>
  <si>
    <t>BRUT*</t>
  </si>
  <si>
    <t>COVENANT</t>
  </si>
  <si>
    <t xml:space="preserve">CABERNET SAUVIGNON </t>
  </si>
  <si>
    <t>RED SEA</t>
  </si>
  <si>
    <t>LAVAN CHARDONNAY (Limited)</t>
  </si>
  <si>
    <t>HAGAFEN</t>
  </si>
  <si>
    <t>REISLING*</t>
  </si>
  <si>
    <t>PINOT NOIR*</t>
  </si>
  <si>
    <t>BRUT *</t>
  </si>
  <si>
    <t>PACIFICA</t>
  </si>
  <si>
    <t>MERITAGE</t>
  </si>
  <si>
    <t xml:space="preserve">WEINSTOCK </t>
  </si>
  <si>
    <t>18% DONATION TO MEN'S CLUB</t>
    <phoneticPr fontId="1" type="noConversion"/>
  </si>
  <si>
    <t>18% DONATION TO MEN'S CLUB</t>
    <phoneticPr fontId="1" type="noConversion"/>
  </si>
  <si>
    <t>WINE TOTAL</t>
    <phoneticPr fontId="1" type="noConversion"/>
  </si>
  <si>
    <t>WINE</t>
    <phoneticPr fontId="1" type="noConversion"/>
  </si>
  <si>
    <t>FRANCE</t>
    <phoneticPr fontId="1" type="noConversion"/>
  </si>
  <si>
    <t>USA / NY</t>
    <phoneticPr fontId="1" type="noConversion"/>
  </si>
  <si>
    <t>USA / NY</t>
    <phoneticPr fontId="1" type="noConversion"/>
  </si>
  <si>
    <t>USA / NY</t>
    <phoneticPr fontId="1" type="noConversion"/>
  </si>
  <si>
    <t>USA / NY</t>
    <phoneticPr fontId="1" type="noConversion"/>
  </si>
  <si>
    <t>USA / NY</t>
    <phoneticPr fontId="1" type="noConversion"/>
  </si>
  <si>
    <t>USA / NY</t>
    <phoneticPr fontId="1" type="noConversion"/>
  </si>
  <si>
    <t>CLASSIC CABERNET*</t>
  </si>
  <si>
    <t>CLASSIC CHARDONNAY*</t>
  </si>
  <si>
    <t>DOLCEMENTE (SWEET RED)*</t>
  </si>
  <si>
    <t>CHIANTI*</t>
  </si>
  <si>
    <t>SANGIOVESE*</t>
  </si>
  <si>
    <t>MONTEPULCIANO*</t>
  </si>
  <si>
    <t>SPUMANTE ROSSO*</t>
  </si>
  <si>
    <t>RASHI</t>
  </si>
  <si>
    <t>MOSCATO*</t>
  </si>
  <si>
    <t>LIGHT CONCORD WHITE *</t>
  </si>
  <si>
    <t>LIGHT CONCORD RED *</t>
  </si>
  <si>
    <t>LIGHT CONCORD PINK *</t>
  </si>
  <si>
    <t>JOYVIN RED *</t>
  </si>
  <si>
    <t>JOYVIN WHITE *</t>
  </si>
  <si>
    <t>CALIFORNIA CLARET *</t>
  </si>
  <si>
    <t>BLACK MUSCAT</t>
  </si>
  <si>
    <t>GOOSE BAY</t>
  </si>
  <si>
    <t>SAUVIGNON BLANC*</t>
  </si>
  <si>
    <t>VIOGNIER*</t>
  </si>
  <si>
    <t>CLASSIC MERLOT*</t>
  </si>
  <si>
    <t>CLASSIC PETITE SIRAH*</t>
  </si>
  <si>
    <t>CLASSIC PINOT NOIR*</t>
  </si>
  <si>
    <t>CLASSIC PINOTAGE*</t>
  </si>
  <si>
    <t>CLASSIC SAUVIGNON BLANC*</t>
  </si>
  <si>
    <t>CLASSIC SHIRAZ*</t>
  </si>
  <si>
    <t>RES CABERNET</t>
  </si>
  <si>
    <t>RES CHARDONNAY</t>
  </si>
  <si>
    <t>RES MERLOT</t>
  </si>
  <si>
    <t>RES PINOTAGE</t>
  </si>
  <si>
    <t>CABERNET +412</t>
  </si>
  <si>
    <t>ISRAEL</t>
    <phoneticPr fontId="1" type="noConversion"/>
  </si>
  <si>
    <t>ISRAEL</t>
    <phoneticPr fontId="1" type="noConversion"/>
  </si>
  <si>
    <t>ISRAEL</t>
    <phoneticPr fontId="1" type="noConversion"/>
  </si>
  <si>
    <t>ISRAEL</t>
    <phoneticPr fontId="1" type="noConversion"/>
  </si>
  <si>
    <t>ISRAEL</t>
    <phoneticPr fontId="1" type="noConversion"/>
  </si>
  <si>
    <t>ISRAEL</t>
    <phoneticPr fontId="1" type="noConversion"/>
  </si>
  <si>
    <t>ISRAEL</t>
    <phoneticPr fontId="1" type="noConversion"/>
  </si>
  <si>
    <t>ISRAEL</t>
    <phoneticPr fontId="1" type="noConversion"/>
  </si>
  <si>
    <t>ISRAEL</t>
    <phoneticPr fontId="1" type="noConversion"/>
  </si>
  <si>
    <t>ROYAL WINE</t>
    <phoneticPr fontId="1" type="noConversion"/>
  </si>
  <si>
    <t>ISRAEL</t>
    <phoneticPr fontId="1" type="noConversion"/>
  </si>
  <si>
    <t xml:space="preserve">BIN CHARDONNAY* </t>
    <phoneticPr fontId="1" type="noConversion"/>
  </si>
  <si>
    <t xml:space="preserve">BIN CABERNET SAUVIGNON* </t>
    <phoneticPr fontId="1" type="noConversion"/>
  </si>
  <si>
    <r>
      <t>RIDGE</t>
    </r>
    <r>
      <rPr>
        <sz val="10"/>
        <rFont val="Times New Roman"/>
      </rPr>
      <t xml:space="preserve"> RED WINE</t>
    </r>
  </si>
  <si>
    <r>
      <t>RIDGE</t>
    </r>
    <r>
      <rPr>
        <sz val="10"/>
        <rFont val="Times New Roman"/>
      </rPr>
      <t xml:space="preserve"> WHITE WINE</t>
    </r>
  </si>
  <si>
    <t>ISRAEL</t>
    <phoneticPr fontId="1" type="noConversion"/>
  </si>
  <si>
    <t>ISRAEL</t>
    <phoneticPr fontId="1" type="noConversion"/>
  </si>
  <si>
    <t xml:space="preserve">ROSSO TOSCANO* </t>
    <phoneticPr fontId="1" type="noConversion"/>
  </si>
  <si>
    <t>CHIANTI</t>
    <phoneticPr fontId="1" type="noConversion"/>
  </si>
  <si>
    <t>HARKHAM</t>
    <phoneticPr fontId="1" type="noConversion"/>
  </si>
  <si>
    <t xml:space="preserve">HERENZA CRIANZA </t>
    <phoneticPr fontId="1" type="noConversion"/>
  </si>
  <si>
    <t>PORT</t>
    <phoneticPr fontId="1" type="noConversion"/>
  </si>
  <si>
    <t>ROYAL WINE</t>
    <phoneticPr fontId="1" type="noConversion"/>
  </si>
  <si>
    <t>VOUVRAY *</t>
  </si>
  <si>
    <t xml:space="preserve">CH. FORCAS DUPRE </t>
  </si>
  <si>
    <t xml:space="preserve">CH. LABERGORCE </t>
  </si>
  <si>
    <t xml:space="preserve">CH. ROYAMOUNT  </t>
  </si>
  <si>
    <t>CH. ROLLAN DE BY*</t>
  </si>
  <si>
    <t>MALARTIC LAGRAVIERE ’</t>
  </si>
  <si>
    <t>PONTET CANET 2004</t>
  </si>
  <si>
    <t>HERZOG BLANC DE BLANC*</t>
  </si>
  <si>
    <t>HERZOG ROSE BRUT*</t>
  </si>
  <si>
    <t>DRAPPIER CARTE D’OR</t>
  </si>
  <si>
    <t>LAURENT PERRIER BRUT</t>
  </si>
  <si>
    <t>LAURENT PERRIER ROSE</t>
  </si>
  <si>
    <t>KESSER</t>
  </si>
  <si>
    <t>CONCORD  1.5L</t>
  </si>
  <si>
    <t>SEVEN SEVENTY  1.5L</t>
  </si>
  <si>
    <t>SEVEN SEVENTY *</t>
  </si>
  <si>
    <t>MELLOW RED *</t>
  </si>
  <si>
    <t>YOGEV CAB/MERLOT</t>
  </si>
  <si>
    <t>YOGEV CAB/PET. VERDOT</t>
  </si>
  <si>
    <t>CAVE (limited)</t>
  </si>
  <si>
    <t>CHOSEN AQUAMARINE</t>
  </si>
  <si>
    <t>CHOSEN RUBY</t>
  </si>
  <si>
    <t>CHOSEN SAPHIRE</t>
  </si>
  <si>
    <t>CHOSEN DIAMOND</t>
  </si>
  <si>
    <t>CARMEL</t>
  </si>
  <si>
    <t>LIMITED EDITION</t>
  </si>
  <si>
    <t>MEDITERRANEAN</t>
  </si>
  <si>
    <t>SHA’AL LH GEWURTZ(375ml)</t>
  </si>
  <si>
    <t>KAYOUMI SHIRAZ</t>
  </si>
  <si>
    <t>KAYOUMI CABERNET</t>
  </si>
  <si>
    <t>APPELLATION CABERNET</t>
  </si>
  <si>
    <t>APPELLATION  MERLOT</t>
  </si>
  <si>
    <t>APPELLATION  PETITE SIRAH</t>
  </si>
  <si>
    <t>APPELLATION CAB/SHIRAZ</t>
  </si>
  <si>
    <t>APPELLATION CARIGNON</t>
  </si>
  <si>
    <t>SP. RES CABERNET/MERLOT</t>
  </si>
  <si>
    <t>SHILOH</t>
  </si>
  <si>
    <t>247 DeGRAW AVENUE, TEANECK, NJ 07666</t>
    <phoneticPr fontId="1" type="noConversion"/>
  </si>
  <si>
    <t xml:space="preserve">CHARDONNAY </t>
  </si>
  <si>
    <t>MT. HERMON WHITE*</t>
  </si>
  <si>
    <t>MT. HERMON RED*</t>
  </si>
  <si>
    <t>ZMORA</t>
  </si>
  <si>
    <t>SEMI-SWEET CABERNET</t>
  </si>
  <si>
    <t>ALFASI</t>
  </si>
  <si>
    <t>MERLOT*</t>
  </si>
  <si>
    <t>CABERNET SAUVIGNON*</t>
  </si>
  <si>
    <t>CHARDONNAY*</t>
  </si>
  <si>
    <t>RESERVE MALBEC/SYRAH</t>
  </si>
  <si>
    <t>DON ALFONSO</t>
  </si>
  <si>
    <t>FLECHAS DE LOS ANDES</t>
  </si>
  <si>
    <t>GRAN MALBEC</t>
  </si>
  <si>
    <t>BARON HERZOG</t>
  </si>
  <si>
    <t>RESERVE CAB ALEX. VALLEY*</t>
  </si>
  <si>
    <t>RESERVE CABERNET NAPA*</t>
  </si>
  <si>
    <t>RES. CAB/ZIN/SYRAH*</t>
  </si>
  <si>
    <t>KEDEM</t>
  </si>
  <si>
    <t>CONCORD 1.5L</t>
  </si>
  <si>
    <t>CONCORD (NAT.SWEET) 1.5L</t>
  </si>
  <si>
    <t>CONCORD (NAT SWEET) *</t>
  </si>
  <si>
    <t>MALAGA 1.5L</t>
  </si>
  <si>
    <t>CR. PINK CONCORD 1.5L</t>
  </si>
  <si>
    <t>CREAM PINK CONCORD *</t>
  </si>
  <si>
    <t>CR. RED CONCORD 1.5L</t>
  </si>
  <si>
    <t>FUSION RED*</t>
  </si>
  <si>
    <t>FUSION WHITE*</t>
  </si>
  <si>
    <t>YIKVEI ZION</t>
  </si>
  <si>
    <t>KALIL (SWEET TRADITIONAL)</t>
  </si>
  <si>
    <t>YATIR</t>
  </si>
  <si>
    <t>CABERNET/MERLOT/SHIRAZ</t>
  </si>
  <si>
    <t>FOREST CABERNET</t>
  </si>
  <si>
    <t>YARDEN</t>
  </si>
  <si>
    <t>KATZRIN CHARDONNAY</t>
  </si>
  <si>
    <t>TERRA DI SETA</t>
  </si>
  <si>
    <t>CORDOVERO</t>
  </si>
  <si>
    <t>ISRAEL</t>
    <phoneticPr fontId="1" type="noConversion"/>
  </si>
  <si>
    <t>ISRAEL</t>
    <phoneticPr fontId="1" type="noConversion"/>
  </si>
  <si>
    <t>ISRAEL</t>
    <phoneticPr fontId="1" type="noConversion"/>
  </si>
  <si>
    <t>ISRAEL</t>
    <phoneticPr fontId="1" type="noConversion"/>
  </si>
  <si>
    <t>RESERVE CHARDONNAY*</t>
  </si>
  <si>
    <t>RESERVE ZINFANDEL*</t>
  </si>
  <si>
    <t>CHARDONNAY *</t>
  </si>
  <si>
    <t>CABERNET SAUVIGNON *</t>
  </si>
  <si>
    <t>CABERNET JEUNESSE*(SSR)</t>
  </si>
  <si>
    <t>JEUNESSE WHITE* (SSW)</t>
  </si>
  <si>
    <t>JUENESSE BLACK MUSCAT*(SR)</t>
  </si>
  <si>
    <t>MERLOT *</t>
  </si>
  <si>
    <t>ZINFANDEL (RED) *</t>
  </si>
  <si>
    <t>SYRAH *</t>
  </si>
  <si>
    <t>CR. WH. CONCORD 1.5L</t>
  </si>
  <si>
    <t>CR. WHITE CONCORD *</t>
  </si>
  <si>
    <t>TOKAY  1.5L</t>
  </si>
  <si>
    <t>TOKAY *</t>
  </si>
  <si>
    <t>SAUTERNE *</t>
  </si>
  <si>
    <t>CHAMPAGNE*</t>
  </si>
  <si>
    <t>PINK CHAMPAGNE*</t>
  </si>
  <si>
    <t>KEDEM LOW ALCOHOL</t>
  </si>
  <si>
    <t>CONCORD KAL 1.5L</t>
  </si>
  <si>
    <t>CONCORD KAL*</t>
  </si>
  <si>
    <t>CREAM ROSE 1.5L</t>
  </si>
  <si>
    <t>CREAM ROSE *</t>
  </si>
  <si>
    <t xml:space="preserve">CREAM MALAGA 1.5L  (7%) </t>
  </si>
  <si>
    <t>CREAM MALAGA  (7%) *</t>
  </si>
  <si>
    <t xml:space="preserve">CREAM NIAGRA  1.5L  (7%) </t>
  </si>
  <si>
    <t>CREAM NIAGRA  (7%) *</t>
  </si>
  <si>
    <t>LIQUOR</t>
  </si>
  <si>
    <t>LOUIS ROYER VS</t>
  </si>
  <si>
    <t xml:space="preserve"> “W” RED WINE*</t>
  </si>
  <si>
    <t>“W” WHITE WINE*</t>
  </si>
  <si>
    <t>“W” PINK WINE*</t>
  </si>
  <si>
    <t>“W” MOSCATO*</t>
  </si>
  <si>
    <t>CELLAR SELECT SERIES</t>
  </si>
  <si>
    <t xml:space="preserve">     ALICANTE BOUSHET *</t>
  </si>
  <si>
    <t xml:space="preserve">     CHARDONNAY *</t>
  </si>
  <si>
    <t xml:space="preserve">     CABERNET *</t>
  </si>
  <si>
    <t xml:space="preserve">     PETITE SIRAH *</t>
  </si>
  <si>
    <t xml:space="preserve">     ZINFANDEL *</t>
  </si>
  <si>
    <t>BARTENURA</t>
  </si>
  <si>
    <t>CABERNET RESERVE</t>
  </si>
  <si>
    <t>SPECIAL RESERVE CABERNET</t>
  </si>
  <si>
    <t>ALEXANDER</t>
  </si>
  <si>
    <t>“THE GREAT” CABERNET</t>
  </si>
  <si>
    <t>SANDRO CAB/MERLOT</t>
  </si>
  <si>
    <t>GASTON BLEND</t>
  </si>
  <si>
    <t>LIZA SAUVIGNON BLANC</t>
  </si>
  <si>
    <t>BARKAN</t>
  </si>
  <si>
    <t>LOUIS ROYER VSOP</t>
  </si>
  <si>
    <t>LOUIS ROYER XO</t>
  </si>
  <si>
    <t>DUPUY COGNAC VS</t>
  </si>
  <si>
    <t>DUPUY COGNAC VSOP</t>
  </si>
  <si>
    <t>DUPUY COGNAC XO</t>
  </si>
  <si>
    <t>GODET EXCELLENCE</t>
  </si>
  <si>
    <t>GODET XO</t>
  </si>
  <si>
    <t>GIVON BRANDY</t>
  </si>
  <si>
    <t>CARMEL 777 BRANDY</t>
  </si>
  <si>
    <t>CARMEL 100 BRANDY</t>
  </si>
  <si>
    <t>ASHKALON ARAK</t>
  </si>
  <si>
    <t>ZACHLAWI ARAK</t>
  </si>
  <si>
    <t>CASA VIEJA ANEJO</t>
  </si>
  <si>
    <t>HUNGARIAN SLIVOVITZ</t>
  </si>
  <si>
    <t>BINYAMINA AMARETTO</t>
  </si>
  <si>
    <t>BINYAMINA CHOCOLATE</t>
  </si>
  <si>
    <t>BINYAMINA LEMONCELLO</t>
  </si>
  <si>
    <t>BINYAMINA SOUR APPLE</t>
  </si>
  <si>
    <t>BINYAMINA TRIPLE SEC</t>
  </si>
  <si>
    <t>SABRA CHOC/ORANGE</t>
  </si>
  <si>
    <t>SABRA COFFEE</t>
  </si>
  <si>
    <t>NO. 209 GIN</t>
  </si>
  <si>
    <t>KEDEM VODKA</t>
  </si>
  <si>
    <t>QUEEN ANNE WINE AND SPIRIT EMPORIUM</t>
  </si>
  <si>
    <t>CUSTOMER INFORMATION</t>
  </si>
  <si>
    <t xml:space="preserve">NAME  </t>
  </si>
  <si>
    <t xml:space="preserve">ADDRESS  </t>
  </si>
  <si>
    <t xml:space="preserve">PHONE  </t>
  </si>
  <si>
    <t xml:space="preserve">E-MAIL  </t>
  </si>
  <si>
    <t>MOSCATO *</t>
  </si>
  <si>
    <t>MALVASIA *</t>
  </si>
  <si>
    <t>PINOT GRIGIO*</t>
  </si>
  <si>
    <t>PROSECCO*</t>
  </si>
  <si>
    <t>ASTI*</t>
  </si>
  <si>
    <t>MOSCATO SPUMANTE*</t>
  </si>
  <si>
    <t>MOSCATO ROSE BRUT*</t>
  </si>
  <si>
    <t>GABRIELE</t>
  </si>
  <si>
    <t>1849 WINERY</t>
  </si>
  <si>
    <t>1850 WINERY</t>
  </si>
  <si>
    <t>ALTOONA HILLS</t>
  </si>
  <si>
    <t>SHIRAZ*</t>
  </si>
  <si>
    <t>CABERNET/SHIRAZ*</t>
  </si>
  <si>
    <t>CABERNET/MERLOT*</t>
  </si>
  <si>
    <t>TEAL LAKE</t>
  </si>
  <si>
    <t>MOSCATO D’AUSSIE*</t>
  </si>
  <si>
    <t>SHIRAZ *</t>
  </si>
  <si>
    <t>CABERNET/MERLOT *</t>
  </si>
  <si>
    <t>RESERVE SHIRAZ*</t>
  </si>
  <si>
    <t>SPARKLING MUSCAT*</t>
  </si>
  <si>
    <t>CAPCANES</t>
  </si>
  <si>
    <t>PERAJ HA’ABIB</t>
  </si>
  <si>
    <t>CABERNET +624</t>
  </si>
  <si>
    <t>CABERNET +720</t>
  </si>
  <si>
    <t>SUPERIEUR CABERNET</t>
  </si>
  <si>
    <t>SUPERIEUR MERLOT</t>
  </si>
  <si>
    <t>SUPERIEUR PINOTAGE</t>
  </si>
  <si>
    <t>SUPERIEUR SHIRAZ</t>
  </si>
  <si>
    <t>BAZELET</t>
  </si>
  <si>
    <t>CABERNET SAUVIGNON</t>
  </si>
  <si>
    <t>PERAJ PETITA</t>
  </si>
  <si>
    <t>ELVI WINERY</t>
  </si>
  <si>
    <t>ADAR BRUT</t>
  </si>
  <si>
    <t>ADAR RED WINE</t>
  </si>
  <si>
    <t>EL 26 (DRY RED BLEND)</t>
  </si>
  <si>
    <t>EL26 (SWEET RED) (500ML)</t>
  </si>
  <si>
    <t>ELVI WINES CLASSICO*</t>
  </si>
  <si>
    <t>NESS RED</t>
  </si>
  <si>
    <t>NESS BLANCO</t>
  </si>
  <si>
    <t>VINA ENCINA</t>
  </si>
  <si>
    <t>MATI (New)</t>
  </si>
  <si>
    <t>RAMON CARDOVA</t>
  </si>
  <si>
    <t>RIOJA TINTO*</t>
  </si>
  <si>
    <t>CRIANZA</t>
  </si>
  <si>
    <t>CORDOVERO LBV PORT</t>
  </si>
  <si>
    <t>CHATENEUF BLANC *</t>
  </si>
  <si>
    <t>CHATENEUF ROUGE*</t>
  </si>
  <si>
    <t>COTES DU RHONE *</t>
  </si>
  <si>
    <t>MANISCHEWITZ</t>
  </si>
  <si>
    <t>CONCORD  1.5L *</t>
  </si>
  <si>
    <t>CREAM RED CONCORD 1.5L *</t>
  </si>
  <si>
    <t>CREAM RED CONCORD *</t>
  </si>
  <si>
    <t>CREAM WH CONCORD  1.5L *</t>
  </si>
  <si>
    <t>CREAM WHITE CONCORD *</t>
  </si>
  <si>
    <t>MALAGA   1.5L *</t>
  </si>
  <si>
    <t>MALAGA *</t>
  </si>
  <si>
    <t>SHIRAZ</t>
  </si>
  <si>
    <t>SHIRAZ/CABERNET</t>
  </si>
  <si>
    <t>YIRON</t>
  </si>
  <si>
    <t>GAMLA</t>
  </si>
  <si>
    <t>RESERVE CABERNET</t>
  </si>
  <si>
    <t>RESERVE MERLOT</t>
  </si>
  <si>
    <t>RESERVE CHARDONNAY</t>
  </si>
  <si>
    <t>PSAGOT</t>
  </si>
  <si>
    <t>EDOM RED</t>
  </si>
  <si>
    <t>RECANATI</t>
  </si>
  <si>
    <t>SAUVIGNON BLANC</t>
  </si>
  <si>
    <t>RESERVE PETITE SIRAH/ZIN</t>
  </si>
  <si>
    <t>3. Send this spreadsheet to MensClub@MJCBY.org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</si>
</sst>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b/>
      <u/>
      <sz val="10"/>
      <name val="Times New Roman"/>
    </font>
    <font>
      <u/>
      <sz val="10"/>
      <name val="Times New Roman"/>
    </font>
    <font>
      <b/>
      <sz val="9"/>
      <name val="Times New Roman"/>
    </font>
    <font>
      <sz val="9"/>
      <name val="Verdana"/>
    </font>
    <font>
      <sz val="9"/>
      <name val="Times New Roman"/>
    </font>
    <font>
      <b/>
      <sz val="9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Fill="1" applyAlignment="1"/>
    <xf numFmtId="0" fontId="4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2" fontId="3" fillId="0" borderId="0" xfId="0" applyNumberFormat="1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/>
    <xf numFmtId="0" fontId="2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164" fontId="7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3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2" fillId="0" borderId="0" xfId="0" applyFont="1" applyFill="1" applyBorder="1" applyAlignment="1"/>
    <xf numFmtId="0" fontId="3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1"/>
  <sheetViews>
    <sheetView zoomScale="125" zoomScaleNormal="125" zoomScalePageLayoutView="125" workbookViewId="0">
      <pane ySplit="18" topLeftCell="A315" activePane="bottomLeft" state="frozen"/>
      <selection pane="bottomLeft" activeCell="E316" sqref="E316"/>
    </sheetView>
  </sheetViews>
  <sheetFormatPr defaultColWidth="10.75" defaultRowHeight="12.75" x14ac:dyDescent="0.2"/>
  <cols>
    <col min="1" max="1" width="11.875" style="5" customWidth="1"/>
    <col min="2" max="2" width="19" style="5" bestFit="1" customWidth="1"/>
    <col min="3" max="3" width="24.375" style="5" bestFit="1" customWidth="1"/>
    <col min="4" max="4" width="5.25" style="15" bestFit="1" customWidth="1"/>
    <col min="5" max="5" width="4.25" style="5" customWidth="1"/>
    <col min="6" max="6" width="9" style="21" bestFit="1" customWidth="1"/>
    <col min="7" max="7" width="1" style="5" customWidth="1"/>
    <col min="8" max="8" width="15.375" style="5" bestFit="1" customWidth="1"/>
    <col min="9" max="9" width="4.25" style="5" customWidth="1"/>
    <col min="10" max="10" width="3.375" style="5" customWidth="1"/>
    <col min="11" max="11" width="1.75" style="5" customWidth="1"/>
    <col min="12" max="12" width="1.25" style="5" customWidth="1"/>
    <col min="13" max="13" width="17" style="5" bestFit="1" customWidth="1"/>
    <col min="14" max="14" width="4" style="5" customWidth="1"/>
    <col min="15" max="15" width="3.25" style="5" customWidth="1"/>
    <col min="16" max="16" width="1.75" style="5" customWidth="1"/>
    <col min="17" max="16384" width="10.75" style="5"/>
  </cols>
  <sheetData>
    <row r="1" spans="1:8" x14ac:dyDescent="0.2">
      <c r="A1" s="38" t="s">
        <v>33</v>
      </c>
      <c r="B1" s="38"/>
      <c r="C1" s="38"/>
    </row>
    <row r="2" spans="1:8" x14ac:dyDescent="0.2">
      <c r="A2" s="38"/>
      <c r="B2" s="38"/>
      <c r="C2" s="38"/>
    </row>
    <row r="3" spans="1:8" x14ac:dyDescent="0.2">
      <c r="A3" s="38" t="s">
        <v>1</v>
      </c>
      <c r="B3" s="38"/>
      <c r="C3" s="38"/>
    </row>
    <row r="4" spans="1:8" x14ac:dyDescent="0.2">
      <c r="A4" s="38" t="s">
        <v>2</v>
      </c>
      <c r="B4" s="38"/>
      <c r="C4" s="38"/>
    </row>
    <row r="5" spans="1:8" x14ac:dyDescent="0.2">
      <c r="A5" s="38" t="s">
        <v>3</v>
      </c>
      <c r="B5" s="38"/>
      <c r="C5" s="38"/>
    </row>
    <row r="6" spans="1:8" x14ac:dyDescent="0.2">
      <c r="A6" s="38" t="s">
        <v>4</v>
      </c>
      <c r="B6" s="38"/>
      <c r="C6" s="38"/>
    </row>
    <row r="7" spans="1:8" x14ac:dyDescent="0.2">
      <c r="A7" s="38" t="s">
        <v>5</v>
      </c>
      <c r="B7" s="38"/>
      <c r="C7" s="38"/>
    </row>
    <row r="8" spans="1:8" x14ac:dyDescent="0.2">
      <c r="A8" s="38" t="s">
        <v>0</v>
      </c>
      <c r="B8" s="38"/>
      <c r="C8" s="38"/>
    </row>
    <row r="9" spans="1:8" x14ac:dyDescent="0.2">
      <c r="A9" s="38" t="s">
        <v>34</v>
      </c>
      <c r="B9" s="38"/>
      <c r="C9" s="38"/>
    </row>
    <row r="11" spans="1:8" x14ac:dyDescent="0.2">
      <c r="A11" s="1" t="s">
        <v>345</v>
      </c>
      <c r="B11" s="2"/>
      <c r="C11" s="2"/>
      <c r="D11" s="3"/>
      <c r="E11" s="3"/>
      <c r="F11" s="19"/>
      <c r="G11" s="4"/>
      <c r="H11" s="4"/>
    </row>
    <row r="12" spans="1:8" x14ac:dyDescent="0.2">
      <c r="A12" s="6" t="s">
        <v>346</v>
      </c>
      <c r="B12" s="37"/>
      <c r="C12" s="3"/>
      <c r="D12" s="3"/>
      <c r="E12" s="3"/>
    </row>
    <row r="13" spans="1:8" x14ac:dyDescent="0.2">
      <c r="A13" s="6" t="s">
        <v>347</v>
      </c>
      <c r="B13" s="37"/>
      <c r="E13" s="22" t="s">
        <v>134</v>
      </c>
      <c r="F13" s="21">
        <f>SUM(F19:F339)</f>
        <v>135.91</v>
      </c>
    </row>
    <row r="14" spans="1:8" x14ac:dyDescent="0.2">
      <c r="A14" s="6" t="s">
        <v>6</v>
      </c>
      <c r="B14" s="37"/>
      <c r="E14" s="22"/>
    </row>
    <row r="15" spans="1:8" x14ac:dyDescent="0.2">
      <c r="A15" s="6" t="s">
        <v>348</v>
      </c>
      <c r="B15" s="37"/>
      <c r="C15" s="3"/>
      <c r="D15" s="3"/>
      <c r="E15" s="22" t="s">
        <v>133</v>
      </c>
      <c r="F15" s="21">
        <f>F13*0.18</f>
        <v>24.463799999999999</v>
      </c>
    </row>
    <row r="16" spans="1:8" x14ac:dyDescent="0.2">
      <c r="A16" s="6" t="s">
        <v>349</v>
      </c>
      <c r="B16" s="40"/>
      <c r="C16" s="3"/>
      <c r="D16" s="3"/>
      <c r="E16" s="22" t="s">
        <v>7</v>
      </c>
      <c r="F16" s="21">
        <f>F13+F15</f>
        <v>160.37379999999999</v>
      </c>
    </row>
    <row r="18" spans="1:16" s="16" customFormat="1" x14ac:dyDescent="0.2">
      <c r="A18" s="16" t="s">
        <v>8</v>
      </c>
      <c r="B18" s="16" t="s">
        <v>9</v>
      </c>
      <c r="C18" s="7" t="s">
        <v>135</v>
      </c>
      <c r="D18" s="17" t="s">
        <v>10</v>
      </c>
      <c r="E18" s="18" t="s">
        <v>11</v>
      </c>
      <c r="F18" s="20" t="s">
        <v>12</v>
      </c>
      <c r="G18" s="18"/>
      <c r="H18" s="7"/>
      <c r="I18" s="17"/>
      <c r="J18" s="18"/>
      <c r="K18" s="18"/>
      <c r="M18" s="7"/>
      <c r="N18" s="17"/>
      <c r="O18" s="18" t="s">
        <v>13</v>
      </c>
      <c r="P18" s="18" t="s">
        <v>14</v>
      </c>
    </row>
    <row r="19" spans="1:16" x14ac:dyDescent="0.2">
      <c r="A19" s="5" t="s">
        <v>175</v>
      </c>
      <c r="B19" s="11" t="s">
        <v>358</v>
      </c>
      <c r="C19" s="11" t="s">
        <v>313</v>
      </c>
      <c r="D19" s="12">
        <v>31.99</v>
      </c>
      <c r="E19" s="35">
        <v>1</v>
      </c>
      <c r="F19" s="21">
        <f t="shared" ref="F19:F78" si="0">D19*E19</f>
        <v>31.99</v>
      </c>
      <c r="H19" s="11"/>
      <c r="I19" s="12"/>
      <c r="J19" s="11"/>
      <c r="M19" s="11"/>
      <c r="N19" s="12"/>
      <c r="O19" s="11"/>
      <c r="P19" s="5" t="str">
        <f t="shared" ref="P19:P46" si="1">IF(O19&gt;0,N19*O19,"")</f>
        <v/>
      </c>
    </row>
    <row r="20" spans="1:16" x14ac:dyDescent="0.2">
      <c r="A20" s="5" t="s">
        <v>175</v>
      </c>
      <c r="B20" s="11" t="s">
        <v>359</v>
      </c>
      <c r="C20" s="11" t="s">
        <v>314</v>
      </c>
      <c r="D20" s="12">
        <v>45.99</v>
      </c>
      <c r="E20" s="35"/>
      <c r="F20" s="21">
        <f t="shared" si="0"/>
        <v>0</v>
      </c>
      <c r="H20" s="11"/>
      <c r="I20" s="12"/>
      <c r="J20" s="11"/>
      <c r="M20" s="11"/>
      <c r="N20" s="12"/>
      <c r="O20" s="11"/>
      <c r="P20" s="5" t="str">
        <f t="shared" si="1"/>
        <v/>
      </c>
    </row>
    <row r="21" spans="1:16" x14ac:dyDescent="0.2">
      <c r="A21" s="5" t="s">
        <v>175</v>
      </c>
      <c r="B21" s="11" t="s">
        <v>315</v>
      </c>
      <c r="C21" s="11" t="s">
        <v>316</v>
      </c>
      <c r="D21" s="12">
        <v>59.99</v>
      </c>
      <c r="E21" s="35"/>
      <c r="F21" s="21">
        <f t="shared" si="0"/>
        <v>0</v>
      </c>
      <c r="H21" s="10"/>
      <c r="I21" s="12"/>
      <c r="J21" s="11"/>
      <c r="M21" s="11"/>
      <c r="N21" s="12"/>
      <c r="O21" s="11"/>
      <c r="P21" s="5" t="str">
        <f t="shared" si="1"/>
        <v/>
      </c>
    </row>
    <row r="22" spans="1:16" x14ac:dyDescent="0.2">
      <c r="A22" s="5" t="s">
        <v>183</v>
      </c>
      <c r="B22" s="11" t="s">
        <v>315</v>
      </c>
      <c r="C22" s="11" t="s">
        <v>313</v>
      </c>
      <c r="D22" s="12">
        <v>34.99</v>
      </c>
      <c r="E22" s="35"/>
      <c r="F22" s="21">
        <f t="shared" si="0"/>
        <v>0</v>
      </c>
      <c r="H22" s="10"/>
      <c r="I22" s="13"/>
      <c r="J22" s="10"/>
      <c r="M22" s="11"/>
      <c r="N22" s="12"/>
      <c r="O22" s="11"/>
      <c r="P22" s="5" t="str">
        <f t="shared" si="1"/>
        <v/>
      </c>
    </row>
    <row r="23" spans="1:16" x14ac:dyDescent="0.2">
      <c r="A23" s="5" t="s">
        <v>271</v>
      </c>
      <c r="B23" s="11" t="s">
        <v>315</v>
      </c>
      <c r="C23" s="11" t="s">
        <v>317</v>
      </c>
      <c r="D23" s="12">
        <v>19.989999999999998</v>
      </c>
      <c r="E23" s="35"/>
      <c r="F23" s="21">
        <f t="shared" si="0"/>
        <v>0</v>
      </c>
      <c r="H23" s="11"/>
      <c r="I23" s="12"/>
      <c r="J23" s="11"/>
      <c r="M23" s="11"/>
      <c r="N23" s="12"/>
      <c r="O23" s="11"/>
      <c r="P23" s="5" t="str">
        <f t="shared" si="1"/>
        <v/>
      </c>
    </row>
    <row r="24" spans="1:16" x14ac:dyDescent="0.2">
      <c r="A24" s="5" t="s">
        <v>271</v>
      </c>
      <c r="B24" s="11" t="s">
        <v>315</v>
      </c>
      <c r="C24" s="11" t="s">
        <v>318</v>
      </c>
      <c r="D24" s="12">
        <v>34.99</v>
      </c>
      <c r="E24" s="35"/>
      <c r="F24" s="21">
        <f t="shared" si="0"/>
        <v>0</v>
      </c>
      <c r="H24" s="11"/>
      <c r="I24" s="12"/>
      <c r="J24" s="11"/>
      <c r="M24" s="11"/>
      <c r="N24" s="13"/>
      <c r="O24" s="10"/>
      <c r="P24" s="5" t="str">
        <f t="shared" si="1"/>
        <v/>
      </c>
    </row>
    <row r="25" spans="1:16" x14ac:dyDescent="0.2">
      <c r="A25" s="5" t="s">
        <v>271</v>
      </c>
      <c r="B25" s="11" t="s">
        <v>315</v>
      </c>
      <c r="C25" s="11" t="s">
        <v>319</v>
      </c>
      <c r="D25" s="12">
        <v>23.99</v>
      </c>
      <c r="E25" s="35"/>
      <c r="F25" s="21">
        <f t="shared" si="0"/>
        <v>0</v>
      </c>
      <c r="H25" s="11"/>
      <c r="I25" s="12"/>
      <c r="J25" s="11"/>
      <c r="M25" s="11"/>
      <c r="N25" s="12"/>
      <c r="O25" s="11"/>
      <c r="P25" s="5" t="str">
        <f t="shared" si="1"/>
        <v/>
      </c>
    </row>
    <row r="26" spans="1:16" x14ac:dyDescent="0.2">
      <c r="A26" s="5" t="s">
        <v>271</v>
      </c>
      <c r="B26" s="11" t="s">
        <v>320</v>
      </c>
      <c r="C26" s="11" t="s">
        <v>143</v>
      </c>
      <c r="D26" s="12">
        <v>8.99</v>
      </c>
      <c r="E26" s="35"/>
      <c r="F26" s="21">
        <f t="shared" si="0"/>
        <v>0</v>
      </c>
      <c r="H26" s="11"/>
      <c r="I26" s="12"/>
      <c r="J26" s="11"/>
      <c r="M26" s="11"/>
      <c r="N26" s="12"/>
      <c r="O26" s="11"/>
      <c r="P26" s="5" t="str">
        <f t="shared" si="1"/>
        <v/>
      </c>
    </row>
    <row r="27" spans="1:16" x14ac:dyDescent="0.2">
      <c r="A27" s="5" t="s">
        <v>272</v>
      </c>
      <c r="B27" s="11" t="s">
        <v>320</v>
      </c>
      <c r="C27" s="11" t="s">
        <v>144</v>
      </c>
      <c r="D27" s="12">
        <v>8.99</v>
      </c>
      <c r="E27" s="35"/>
      <c r="F27" s="21">
        <f t="shared" si="0"/>
        <v>0</v>
      </c>
      <c r="H27" s="11"/>
      <c r="I27" s="12"/>
      <c r="J27" s="11"/>
      <c r="M27" s="11"/>
      <c r="N27" s="12"/>
      <c r="O27" s="11"/>
      <c r="P27" s="5" t="str">
        <f t="shared" si="1"/>
        <v/>
      </c>
    </row>
    <row r="28" spans="1:16" x14ac:dyDescent="0.2">
      <c r="A28" s="5" t="s">
        <v>272</v>
      </c>
      <c r="B28" s="11" t="s">
        <v>320</v>
      </c>
      <c r="C28" s="11" t="s">
        <v>162</v>
      </c>
      <c r="D28" s="12">
        <v>8.99</v>
      </c>
      <c r="E28" s="35"/>
      <c r="F28" s="21">
        <f t="shared" si="0"/>
        <v>0</v>
      </c>
      <c r="H28" s="10"/>
      <c r="I28" s="13"/>
      <c r="J28" s="10"/>
      <c r="M28" s="11"/>
      <c r="N28" s="12"/>
      <c r="O28" s="11"/>
      <c r="P28" s="5" t="str">
        <f t="shared" si="1"/>
        <v/>
      </c>
    </row>
    <row r="29" spans="1:16" x14ac:dyDescent="0.2">
      <c r="A29" s="5" t="s">
        <v>272</v>
      </c>
      <c r="B29" s="11" t="s">
        <v>320</v>
      </c>
      <c r="C29" s="11" t="s">
        <v>163</v>
      </c>
      <c r="D29" s="12">
        <v>8.99</v>
      </c>
      <c r="E29" s="35"/>
      <c r="F29" s="21">
        <f t="shared" si="0"/>
        <v>0</v>
      </c>
      <c r="H29" s="10"/>
      <c r="I29" s="13"/>
      <c r="J29" s="10"/>
      <c r="M29" s="11"/>
      <c r="N29" s="12"/>
      <c r="O29" s="11"/>
      <c r="P29" s="5" t="str">
        <f t="shared" si="1"/>
        <v/>
      </c>
    </row>
    <row r="30" spans="1:16" x14ac:dyDescent="0.2">
      <c r="A30" s="5" t="s">
        <v>272</v>
      </c>
      <c r="B30" s="11" t="s">
        <v>320</v>
      </c>
      <c r="C30" s="11" t="s">
        <v>164</v>
      </c>
      <c r="D30" s="12">
        <v>8.99</v>
      </c>
      <c r="E30" s="35"/>
      <c r="F30" s="21">
        <f t="shared" si="0"/>
        <v>0</v>
      </c>
      <c r="H30" s="11"/>
      <c r="I30" s="12"/>
      <c r="J30" s="11"/>
      <c r="M30" s="11"/>
      <c r="N30" s="12"/>
      <c r="O30" s="11"/>
      <c r="P30" s="5" t="str">
        <f t="shared" si="1"/>
        <v/>
      </c>
    </row>
    <row r="31" spans="1:16" x14ac:dyDescent="0.2">
      <c r="A31" s="5" t="s">
        <v>272</v>
      </c>
      <c r="B31" s="11" t="s">
        <v>320</v>
      </c>
      <c r="C31" s="11" t="s">
        <v>165</v>
      </c>
      <c r="D31" s="12">
        <v>8.99</v>
      </c>
      <c r="E31" s="35"/>
      <c r="F31" s="21">
        <f t="shared" si="0"/>
        <v>0</v>
      </c>
      <c r="H31" s="11"/>
      <c r="I31" s="12"/>
      <c r="J31" s="11"/>
      <c r="M31" s="11"/>
      <c r="N31" s="12"/>
      <c r="O31" s="11"/>
      <c r="P31" s="5" t="str">
        <f t="shared" si="1"/>
        <v/>
      </c>
    </row>
    <row r="32" spans="1:16" x14ac:dyDescent="0.2">
      <c r="A32" s="5" t="s">
        <v>272</v>
      </c>
      <c r="B32" s="11" t="s">
        <v>320</v>
      </c>
      <c r="C32" s="11" t="s">
        <v>166</v>
      </c>
      <c r="D32" s="12">
        <v>8.99</v>
      </c>
      <c r="E32" s="35"/>
      <c r="F32" s="21">
        <f t="shared" si="0"/>
        <v>0</v>
      </c>
      <c r="H32" s="11"/>
      <c r="I32" s="12"/>
      <c r="J32" s="11"/>
      <c r="M32" s="10"/>
      <c r="N32" s="13"/>
      <c r="O32" s="10"/>
      <c r="P32" s="5" t="str">
        <f t="shared" si="1"/>
        <v/>
      </c>
    </row>
    <row r="33" spans="1:16" x14ac:dyDescent="0.2">
      <c r="A33" s="5" t="s">
        <v>272</v>
      </c>
      <c r="B33" s="11" t="s">
        <v>320</v>
      </c>
      <c r="C33" s="11" t="s">
        <v>167</v>
      </c>
      <c r="D33" s="12">
        <v>8.99</v>
      </c>
      <c r="E33" s="35"/>
      <c r="F33" s="21">
        <f t="shared" si="0"/>
        <v>0</v>
      </c>
      <c r="H33" s="11"/>
      <c r="I33" s="12"/>
      <c r="J33" s="11"/>
      <c r="M33" s="11"/>
      <c r="N33" s="12"/>
      <c r="O33" s="11"/>
      <c r="P33" s="5" t="str">
        <f t="shared" si="1"/>
        <v/>
      </c>
    </row>
    <row r="34" spans="1:16" x14ac:dyDescent="0.2">
      <c r="A34" s="5" t="s">
        <v>272</v>
      </c>
      <c r="B34" s="11" t="s">
        <v>320</v>
      </c>
      <c r="C34" s="11" t="s">
        <v>168</v>
      </c>
      <c r="D34" s="12">
        <v>17.989999999999998</v>
      </c>
      <c r="E34" s="35"/>
      <c r="F34" s="21">
        <f t="shared" si="0"/>
        <v>0</v>
      </c>
      <c r="H34" s="10"/>
      <c r="I34" s="13"/>
      <c r="J34" s="10"/>
      <c r="M34" s="11"/>
      <c r="N34" s="12"/>
      <c r="O34" s="11"/>
      <c r="P34" s="5" t="str">
        <f t="shared" si="1"/>
        <v/>
      </c>
    </row>
    <row r="35" spans="1:16" x14ac:dyDescent="0.2">
      <c r="A35" s="5" t="s">
        <v>272</v>
      </c>
      <c r="B35" s="11" t="s">
        <v>320</v>
      </c>
      <c r="C35" s="11" t="s">
        <v>169</v>
      </c>
      <c r="D35" s="12">
        <v>13.99</v>
      </c>
      <c r="E35" s="35"/>
      <c r="F35" s="21">
        <f t="shared" si="0"/>
        <v>0</v>
      </c>
      <c r="H35" s="11"/>
      <c r="I35" s="12"/>
      <c r="J35" s="11"/>
      <c r="M35" s="10"/>
      <c r="N35" s="13"/>
      <c r="O35" s="10"/>
      <c r="P35" s="5" t="str">
        <f t="shared" si="1"/>
        <v/>
      </c>
    </row>
    <row r="36" spans="1:16" x14ac:dyDescent="0.2">
      <c r="A36" s="5" t="s">
        <v>272</v>
      </c>
      <c r="B36" s="11" t="s">
        <v>320</v>
      </c>
      <c r="C36" s="11" t="s">
        <v>170</v>
      </c>
      <c r="D36" s="12">
        <v>17.989999999999998</v>
      </c>
      <c r="E36" s="35"/>
      <c r="F36" s="21">
        <f t="shared" si="0"/>
        <v>0</v>
      </c>
      <c r="H36" s="11"/>
      <c r="I36" s="12"/>
      <c r="J36" s="11"/>
      <c r="M36" s="11"/>
      <c r="N36" s="12"/>
      <c r="O36" s="11"/>
      <c r="P36" s="5" t="str">
        <f t="shared" si="1"/>
        <v/>
      </c>
    </row>
    <row r="37" spans="1:16" x14ac:dyDescent="0.2">
      <c r="A37" s="5" t="s">
        <v>272</v>
      </c>
      <c r="B37" s="11" t="s">
        <v>320</v>
      </c>
      <c r="C37" s="11" t="s">
        <v>171</v>
      </c>
      <c r="D37" s="12">
        <v>17.989999999999998</v>
      </c>
      <c r="E37" s="35"/>
      <c r="F37" s="21">
        <f t="shared" si="0"/>
        <v>0</v>
      </c>
      <c r="H37" s="11"/>
      <c r="I37" s="12"/>
      <c r="J37" s="11"/>
      <c r="M37" s="11"/>
      <c r="N37" s="12"/>
      <c r="O37" s="11"/>
      <c r="P37" s="5" t="str">
        <f t="shared" si="1"/>
        <v/>
      </c>
    </row>
    <row r="38" spans="1:16" x14ac:dyDescent="0.2">
      <c r="A38" s="5" t="s">
        <v>272</v>
      </c>
      <c r="B38" s="11" t="s">
        <v>320</v>
      </c>
      <c r="C38" s="11" t="s">
        <v>172</v>
      </c>
      <c r="D38" s="12">
        <v>33.99</v>
      </c>
      <c r="E38" s="35"/>
      <c r="F38" s="21">
        <f t="shared" si="0"/>
        <v>0</v>
      </c>
      <c r="H38" s="11"/>
      <c r="I38" s="12"/>
      <c r="J38" s="11"/>
      <c r="M38" s="11"/>
      <c r="N38" s="12"/>
      <c r="O38" s="11"/>
      <c r="P38" s="5" t="str">
        <f t="shared" si="1"/>
        <v/>
      </c>
    </row>
    <row r="39" spans="1:16" x14ac:dyDescent="0.2">
      <c r="A39" s="5" t="s">
        <v>272</v>
      </c>
      <c r="B39" s="11" t="s">
        <v>320</v>
      </c>
      <c r="C39" s="11" t="s">
        <v>372</v>
      </c>
      <c r="D39" s="12">
        <v>33.99</v>
      </c>
      <c r="E39" s="35"/>
      <c r="F39" s="21">
        <f t="shared" si="0"/>
        <v>0</v>
      </c>
      <c r="H39" s="11"/>
      <c r="I39" s="12"/>
      <c r="J39" s="11"/>
      <c r="M39" s="10"/>
      <c r="N39" s="13"/>
      <c r="O39" s="10"/>
      <c r="P39" s="5" t="str">
        <f t="shared" si="1"/>
        <v/>
      </c>
    </row>
    <row r="40" spans="1:16" x14ac:dyDescent="0.2">
      <c r="A40" s="5" t="s">
        <v>272</v>
      </c>
      <c r="B40" s="11" t="s">
        <v>320</v>
      </c>
      <c r="C40" s="11" t="s">
        <v>373</v>
      </c>
      <c r="D40" s="12">
        <v>33.99</v>
      </c>
      <c r="E40" s="35"/>
      <c r="F40" s="21">
        <f t="shared" si="0"/>
        <v>0</v>
      </c>
      <c r="H40" s="10"/>
      <c r="I40" s="13"/>
      <c r="J40" s="10"/>
      <c r="M40" s="10"/>
      <c r="N40" s="13"/>
      <c r="O40" s="10"/>
      <c r="P40" s="5" t="str">
        <f t="shared" si="1"/>
        <v/>
      </c>
    </row>
    <row r="41" spans="1:16" x14ac:dyDescent="0.2">
      <c r="A41" s="5" t="s">
        <v>272</v>
      </c>
      <c r="B41" s="11" t="s">
        <v>320</v>
      </c>
      <c r="C41" s="11" t="s">
        <v>374</v>
      </c>
      <c r="D41" s="12">
        <v>49.99</v>
      </c>
      <c r="E41" s="35"/>
      <c r="F41" s="21">
        <f t="shared" si="0"/>
        <v>0</v>
      </c>
      <c r="H41" s="11"/>
      <c r="I41" s="12"/>
      <c r="J41" s="11"/>
      <c r="M41" s="11"/>
      <c r="N41" s="12"/>
      <c r="O41" s="11"/>
      <c r="P41" s="5" t="str">
        <f t="shared" si="1"/>
        <v/>
      </c>
    </row>
    <row r="42" spans="1:16" x14ac:dyDescent="0.2">
      <c r="A42" s="5" t="s">
        <v>272</v>
      </c>
      <c r="B42" s="11" t="s">
        <v>320</v>
      </c>
      <c r="C42" s="11" t="s">
        <v>375</v>
      </c>
      <c r="D42" s="12">
        <v>49.99</v>
      </c>
      <c r="E42" s="35"/>
      <c r="F42" s="21">
        <f t="shared" si="0"/>
        <v>0</v>
      </c>
      <c r="H42" s="11"/>
      <c r="I42" s="12"/>
      <c r="J42" s="11"/>
      <c r="M42" s="11"/>
      <c r="N42" s="12"/>
      <c r="O42" s="11"/>
      <c r="P42" s="5" t="str">
        <f t="shared" si="1"/>
        <v/>
      </c>
    </row>
    <row r="43" spans="1:16" x14ac:dyDescent="0.2">
      <c r="A43" s="5" t="s">
        <v>272</v>
      </c>
      <c r="B43" s="11" t="s">
        <v>320</v>
      </c>
      <c r="C43" s="11" t="s">
        <v>376</v>
      </c>
      <c r="D43" s="12">
        <v>49.99</v>
      </c>
      <c r="E43" s="35"/>
      <c r="F43" s="21">
        <f t="shared" si="0"/>
        <v>0</v>
      </c>
      <c r="H43" s="11"/>
      <c r="I43" s="12"/>
      <c r="J43" s="11"/>
      <c r="M43" s="11"/>
      <c r="N43" s="12"/>
      <c r="O43" s="11"/>
      <c r="P43" s="5" t="str">
        <f t="shared" si="1"/>
        <v/>
      </c>
    </row>
    <row r="44" spans="1:16" x14ac:dyDescent="0.2">
      <c r="A44" s="5" t="s">
        <v>272</v>
      </c>
      <c r="B44" s="11" t="s">
        <v>320</v>
      </c>
      <c r="C44" s="11" t="s">
        <v>377</v>
      </c>
      <c r="D44" s="12">
        <v>49.99</v>
      </c>
      <c r="E44" s="35"/>
      <c r="F44" s="21">
        <f t="shared" si="0"/>
        <v>0</v>
      </c>
      <c r="H44" s="11"/>
      <c r="I44" s="12"/>
      <c r="J44" s="11"/>
      <c r="M44" s="11"/>
      <c r="N44" s="12"/>
      <c r="O44" s="11"/>
      <c r="P44" s="5" t="str">
        <f t="shared" si="1"/>
        <v/>
      </c>
    </row>
    <row r="45" spans="1:16" x14ac:dyDescent="0.2">
      <c r="A45" s="5" t="s">
        <v>272</v>
      </c>
      <c r="B45" s="11" t="s">
        <v>378</v>
      </c>
      <c r="C45" s="11" t="s">
        <v>379</v>
      </c>
      <c r="D45" s="12">
        <v>36.99</v>
      </c>
      <c r="E45" s="35"/>
      <c r="F45" s="21">
        <f t="shared" si="0"/>
        <v>0</v>
      </c>
      <c r="H45" s="11"/>
      <c r="I45" s="12"/>
      <c r="J45" s="11"/>
      <c r="M45" s="11"/>
      <c r="N45" s="12"/>
      <c r="O45" s="11"/>
      <c r="P45" s="5" t="str">
        <f t="shared" si="1"/>
        <v/>
      </c>
    </row>
    <row r="46" spans="1:16" x14ac:dyDescent="0.2">
      <c r="A46" s="5" t="s">
        <v>273</v>
      </c>
      <c r="B46" s="11" t="s">
        <v>378</v>
      </c>
      <c r="C46" s="11" t="s">
        <v>40</v>
      </c>
      <c r="D46" s="12">
        <v>54.99</v>
      </c>
      <c r="E46" s="35"/>
      <c r="F46" s="21">
        <f t="shared" si="0"/>
        <v>0</v>
      </c>
      <c r="H46" s="11"/>
      <c r="I46" s="12"/>
      <c r="J46" s="11"/>
      <c r="M46" s="11"/>
      <c r="N46" s="12"/>
      <c r="O46" s="11"/>
      <c r="P46" s="5" t="str">
        <f t="shared" si="1"/>
        <v/>
      </c>
    </row>
    <row r="47" spans="1:16" x14ac:dyDescent="0.2">
      <c r="A47" s="5" t="s">
        <v>273</v>
      </c>
      <c r="B47" s="11" t="s">
        <v>41</v>
      </c>
      <c r="C47" s="11" t="s">
        <v>184</v>
      </c>
      <c r="D47" s="12">
        <v>9.99</v>
      </c>
      <c r="E47" s="35"/>
      <c r="F47" s="21">
        <f t="shared" si="0"/>
        <v>0</v>
      </c>
      <c r="H47" s="10"/>
      <c r="I47" s="13"/>
      <c r="J47" s="10"/>
      <c r="M47" s="11"/>
      <c r="N47" s="12"/>
      <c r="O47" s="11"/>
      <c r="P47" s="5" t="str">
        <f>IF(O47&gt;0,N47*O47,"")</f>
        <v/>
      </c>
    </row>
    <row r="48" spans="1:16" x14ac:dyDescent="0.2">
      <c r="A48" s="5" t="s">
        <v>173</v>
      </c>
      <c r="B48" s="11" t="s">
        <v>41</v>
      </c>
      <c r="C48" s="11" t="s">
        <v>185</v>
      </c>
      <c r="D48" s="12">
        <v>9.99</v>
      </c>
      <c r="E48" s="35"/>
      <c r="F48" s="21">
        <f t="shared" si="0"/>
        <v>0</v>
      </c>
      <c r="H48" s="11"/>
      <c r="I48" s="12"/>
      <c r="J48" s="11"/>
    </row>
    <row r="49" spans="1:16" x14ac:dyDescent="0.2">
      <c r="A49" s="5" t="s">
        <v>173</v>
      </c>
      <c r="B49" s="11" t="s">
        <v>41</v>
      </c>
      <c r="C49" s="11" t="s">
        <v>42</v>
      </c>
      <c r="D49" s="12">
        <v>9.99</v>
      </c>
      <c r="E49" s="35"/>
      <c r="F49" s="21">
        <f t="shared" si="0"/>
        <v>0</v>
      </c>
      <c r="H49" s="11"/>
      <c r="I49" s="12"/>
      <c r="J49" s="11"/>
      <c r="M49" s="7"/>
      <c r="N49" s="13"/>
      <c r="O49" s="10"/>
      <c r="P49" s="5" t="str">
        <f t="shared" ref="P49:P55" si="2">IF(O49&gt;0,N49*O49,"")</f>
        <v/>
      </c>
    </row>
    <row r="50" spans="1:16" x14ac:dyDescent="0.2">
      <c r="A50" s="5" t="s">
        <v>173</v>
      </c>
      <c r="B50" s="11" t="s">
        <v>41</v>
      </c>
      <c r="C50" s="11" t="s">
        <v>43</v>
      </c>
      <c r="D50" s="12">
        <v>16.989999999999998</v>
      </c>
      <c r="E50" s="35"/>
      <c r="F50" s="21">
        <f t="shared" si="0"/>
        <v>0</v>
      </c>
      <c r="H50" s="11"/>
      <c r="I50" s="12"/>
      <c r="J50" s="11"/>
      <c r="M50" s="10"/>
      <c r="N50" s="13"/>
      <c r="O50" s="10"/>
      <c r="P50" s="5" t="str">
        <f t="shared" si="2"/>
        <v/>
      </c>
    </row>
    <row r="51" spans="1:16" x14ac:dyDescent="0.2">
      <c r="A51" s="5" t="s">
        <v>173</v>
      </c>
      <c r="B51" s="11" t="s">
        <v>41</v>
      </c>
      <c r="C51" s="11" t="s">
        <v>44</v>
      </c>
      <c r="D51" s="12">
        <v>16.989999999999998</v>
      </c>
      <c r="E51" s="35"/>
      <c r="F51" s="21">
        <f t="shared" si="0"/>
        <v>0</v>
      </c>
      <c r="H51" s="11"/>
      <c r="I51" s="12"/>
      <c r="J51" s="11"/>
      <c r="M51" s="11"/>
      <c r="N51" s="12"/>
      <c r="O51" s="11"/>
      <c r="P51" s="5" t="str">
        <f t="shared" si="2"/>
        <v/>
      </c>
    </row>
    <row r="52" spans="1:16" x14ac:dyDescent="0.2">
      <c r="A52" s="5" t="s">
        <v>173</v>
      </c>
      <c r="B52" s="11" t="s">
        <v>41</v>
      </c>
      <c r="C52" s="11" t="s">
        <v>45</v>
      </c>
      <c r="D52" s="12">
        <v>14.99</v>
      </c>
      <c r="E52" s="35"/>
      <c r="F52" s="21">
        <f t="shared" si="0"/>
        <v>0</v>
      </c>
      <c r="H52" s="11"/>
      <c r="I52" s="12"/>
      <c r="J52" s="11"/>
      <c r="M52" s="11"/>
      <c r="N52" s="12"/>
      <c r="O52" s="11"/>
      <c r="P52" s="5" t="str">
        <f t="shared" si="2"/>
        <v/>
      </c>
    </row>
    <row r="53" spans="1:16" x14ac:dyDescent="0.2">
      <c r="A53" s="5" t="s">
        <v>173</v>
      </c>
      <c r="B53" s="11" t="s">
        <v>41</v>
      </c>
      <c r="C53" s="11" t="s">
        <v>46</v>
      </c>
      <c r="D53" s="12">
        <v>24.99</v>
      </c>
      <c r="E53" s="35"/>
      <c r="F53" s="21">
        <f t="shared" si="0"/>
        <v>0</v>
      </c>
      <c r="H53" s="11"/>
      <c r="I53" s="12"/>
      <c r="J53" s="11"/>
      <c r="M53" s="11"/>
      <c r="N53" s="12"/>
      <c r="O53" s="11"/>
      <c r="P53" s="5" t="str">
        <f t="shared" si="2"/>
        <v/>
      </c>
    </row>
    <row r="54" spans="1:16" x14ac:dyDescent="0.2">
      <c r="A54" s="5" t="s">
        <v>173</v>
      </c>
      <c r="B54" s="11" t="s">
        <v>41</v>
      </c>
      <c r="C54" s="11" t="s">
        <v>47</v>
      </c>
      <c r="D54" s="12">
        <v>16.989999999999998</v>
      </c>
      <c r="E54" s="35"/>
      <c r="F54" s="21">
        <f t="shared" si="0"/>
        <v>0</v>
      </c>
      <c r="H54" s="11"/>
      <c r="I54" s="12"/>
      <c r="J54" s="11"/>
      <c r="M54" s="11"/>
      <c r="N54" s="12"/>
      <c r="O54" s="11"/>
      <c r="P54" s="5" t="str">
        <f t="shared" si="2"/>
        <v/>
      </c>
    </row>
    <row r="55" spans="1:16" x14ac:dyDescent="0.2">
      <c r="A55" s="5" t="s">
        <v>173</v>
      </c>
      <c r="B55" s="11" t="s">
        <v>41</v>
      </c>
      <c r="C55" s="11" t="s">
        <v>48</v>
      </c>
      <c r="D55" s="12">
        <v>16.989999999999998</v>
      </c>
      <c r="E55" s="35"/>
      <c r="F55" s="21">
        <f t="shared" si="0"/>
        <v>0</v>
      </c>
      <c r="H55" s="11"/>
      <c r="I55" s="12"/>
      <c r="J55" s="11"/>
      <c r="M55" s="11"/>
      <c r="N55" s="12"/>
      <c r="O55" s="11"/>
      <c r="P55" s="5" t="str">
        <f t="shared" si="2"/>
        <v/>
      </c>
    </row>
    <row r="56" spans="1:16" x14ac:dyDescent="0.2">
      <c r="A56" s="5" t="s">
        <v>173</v>
      </c>
      <c r="B56" s="11" t="s">
        <v>41</v>
      </c>
      <c r="C56" s="11" t="s">
        <v>49</v>
      </c>
      <c r="D56" s="12">
        <v>16.989999999999998</v>
      </c>
      <c r="E56" s="35">
        <v>1</v>
      </c>
      <c r="F56" s="21">
        <f t="shared" si="0"/>
        <v>16.989999999999998</v>
      </c>
      <c r="H56" s="10"/>
      <c r="I56" s="13"/>
      <c r="J56" s="10"/>
    </row>
    <row r="57" spans="1:16" x14ac:dyDescent="0.2">
      <c r="A57" s="5" t="s">
        <v>173</v>
      </c>
      <c r="B57" s="11" t="s">
        <v>41</v>
      </c>
      <c r="C57" s="11" t="s">
        <v>50</v>
      </c>
      <c r="D57" s="12">
        <v>11.99</v>
      </c>
      <c r="E57" s="35"/>
      <c r="F57" s="21">
        <f t="shared" si="0"/>
        <v>0</v>
      </c>
      <c r="H57" s="11"/>
      <c r="I57" s="12"/>
      <c r="J57" s="11"/>
      <c r="M57" s="10"/>
      <c r="N57" s="13"/>
      <c r="O57" s="10"/>
      <c r="P57" s="5" t="str">
        <f>IF(O57&gt;0,N57*O57,"")</f>
        <v/>
      </c>
    </row>
    <row r="58" spans="1:16" x14ac:dyDescent="0.2">
      <c r="A58" s="5" t="s">
        <v>173</v>
      </c>
      <c r="B58" s="11" t="s">
        <v>41</v>
      </c>
      <c r="C58" s="11" t="s">
        <v>51</v>
      </c>
      <c r="D58" s="12">
        <v>11.99</v>
      </c>
      <c r="E58" s="35"/>
      <c r="F58" s="21">
        <f t="shared" si="0"/>
        <v>0</v>
      </c>
      <c r="H58" s="11"/>
      <c r="I58" s="12"/>
      <c r="J58" s="11"/>
      <c r="M58" s="11"/>
      <c r="N58" s="12"/>
      <c r="O58" s="11"/>
      <c r="P58" s="5" t="str">
        <f>IF(O58&gt;0,N58*O58,"")</f>
        <v/>
      </c>
    </row>
    <row r="59" spans="1:16" x14ac:dyDescent="0.2">
      <c r="A59" s="5" t="s">
        <v>173</v>
      </c>
      <c r="B59" s="11" t="s">
        <v>41</v>
      </c>
      <c r="C59" s="11" t="s">
        <v>52</v>
      </c>
      <c r="D59" s="12">
        <v>11.99</v>
      </c>
      <c r="E59" s="35"/>
      <c r="F59" s="21">
        <f t="shared" si="0"/>
        <v>0</v>
      </c>
      <c r="H59" s="11"/>
      <c r="I59" s="12"/>
      <c r="J59" s="11"/>
      <c r="M59" s="11"/>
      <c r="N59" s="12"/>
      <c r="O59" s="11"/>
      <c r="P59" s="5" t="str">
        <f>IF(O59&gt;0,N59*O59,"")</f>
        <v/>
      </c>
    </row>
    <row r="60" spans="1:16" x14ac:dyDescent="0.2">
      <c r="A60" s="5" t="s">
        <v>173</v>
      </c>
      <c r="B60" s="11" t="s">
        <v>41</v>
      </c>
      <c r="C60" s="11" t="s">
        <v>53</v>
      </c>
      <c r="D60" s="12">
        <v>11.99</v>
      </c>
      <c r="E60" s="35"/>
      <c r="F60" s="21">
        <f t="shared" si="0"/>
        <v>0</v>
      </c>
      <c r="H60" s="11"/>
      <c r="I60" s="12"/>
      <c r="J60" s="11"/>
      <c r="M60" s="11"/>
      <c r="N60" s="12"/>
      <c r="O60" s="11"/>
    </row>
    <row r="61" spans="1:16" x14ac:dyDescent="0.2">
      <c r="A61" s="5" t="s">
        <v>173</v>
      </c>
      <c r="B61" s="11" t="s">
        <v>41</v>
      </c>
      <c r="C61" s="11" t="s">
        <v>213</v>
      </c>
      <c r="D61" s="12">
        <v>11.99</v>
      </c>
      <c r="E61" s="35"/>
      <c r="F61" s="21">
        <f t="shared" si="0"/>
        <v>0</v>
      </c>
      <c r="H61" s="10"/>
      <c r="I61" s="13"/>
      <c r="J61" s="10"/>
      <c r="M61" s="10"/>
      <c r="N61" s="8"/>
      <c r="O61" s="9"/>
      <c r="P61" s="9"/>
    </row>
    <row r="62" spans="1:16" x14ac:dyDescent="0.2">
      <c r="A62" s="5" t="s">
        <v>173</v>
      </c>
      <c r="B62" s="11" t="s">
        <v>41</v>
      </c>
      <c r="C62" s="11" t="s">
        <v>214</v>
      </c>
      <c r="D62" s="12">
        <v>11.99</v>
      </c>
      <c r="E62" s="35"/>
      <c r="F62" s="21">
        <f t="shared" si="0"/>
        <v>0</v>
      </c>
      <c r="H62" s="11"/>
      <c r="I62" s="12"/>
      <c r="J62" s="11"/>
      <c r="M62" s="11"/>
      <c r="N62" s="12"/>
      <c r="O62" s="11"/>
      <c r="P62" s="5" t="str">
        <f>IF(O62&gt;0,N62*O62,"")</f>
        <v/>
      </c>
    </row>
    <row r="63" spans="1:16" x14ac:dyDescent="0.2">
      <c r="A63" s="5" t="s">
        <v>173</v>
      </c>
      <c r="B63" s="11" t="s">
        <v>41</v>
      </c>
      <c r="C63" s="11" t="s">
        <v>215</v>
      </c>
      <c r="D63" s="12">
        <v>59.99</v>
      </c>
      <c r="E63" s="35"/>
      <c r="F63" s="21">
        <f t="shared" si="0"/>
        <v>0</v>
      </c>
      <c r="H63" s="11"/>
      <c r="I63" s="12"/>
      <c r="J63" s="11"/>
      <c r="M63" s="11"/>
      <c r="N63" s="12"/>
      <c r="O63" s="11"/>
    </row>
    <row r="64" spans="1:16" x14ac:dyDescent="0.2">
      <c r="A64" s="5" t="s">
        <v>173</v>
      </c>
      <c r="B64" s="11" t="s">
        <v>41</v>
      </c>
      <c r="C64" s="11" t="s">
        <v>216</v>
      </c>
      <c r="D64" s="12">
        <v>49.99</v>
      </c>
      <c r="E64" s="35"/>
      <c r="F64" s="21">
        <f t="shared" si="0"/>
        <v>0</v>
      </c>
      <c r="H64" s="11"/>
      <c r="I64" s="12"/>
      <c r="J64" s="11"/>
      <c r="M64" s="14"/>
      <c r="N64" s="13"/>
      <c r="O64" s="10"/>
      <c r="P64" s="5" t="str">
        <f t="shared" ref="P64:P73" si="3">IF(O64&gt;0,N64*O64,"")</f>
        <v/>
      </c>
    </row>
    <row r="65" spans="1:16" x14ac:dyDescent="0.2">
      <c r="A65" s="5" t="s">
        <v>173</v>
      </c>
      <c r="B65" s="11" t="s">
        <v>41</v>
      </c>
      <c r="C65" s="11" t="s">
        <v>217</v>
      </c>
      <c r="D65" s="12">
        <v>49.99</v>
      </c>
      <c r="E65" s="35"/>
      <c r="F65" s="21">
        <f t="shared" si="0"/>
        <v>0</v>
      </c>
      <c r="H65" s="11"/>
      <c r="I65" s="12"/>
      <c r="J65" s="11"/>
      <c r="M65" s="10"/>
      <c r="N65" s="13"/>
      <c r="O65" s="10"/>
      <c r="P65" s="5" t="str">
        <f t="shared" si="3"/>
        <v/>
      </c>
    </row>
    <row r="66" spans="1:16" x14ac:dyDescent="0.2">
      <c r="A66" s="5" t="s">
        <v>173</v>
      </c>
      <c r="B66" s="11" t="s">
        <v>41</v>
      </c>
      <c r="C66" s="11" t="s">
        <v>218</v>
      </c>
      <c r="D66" s="12">
        <v>49.99</v>
      </c>
      <c r="E66" s="35"/>
      <c r="F66" s="21">
        <f t="shared" si="0"/>
        <v>0</v>
      </c>
      <c r="H66" s="11"/>
      <c r="I66" s="12"/>
      <c r="J66" s="11"/>
      <c r="M66" s="11"/>
      <c r="N66" s="12"/>
      <c r="O66" s="11"/>
      <c r="P66" s="5" t="str">
        <f t="shared" si="3"/>
        <v/>
      </c>
    </row>
    <row r="67" spans="1:16" x14ac:dyDescent="0.2">
      <c r="A67" s="5" t="s">
        <v>173</v>
      </c>
      <c r="B67" s="11" t="s">
        <v>41</v>
      </c>
      <c r="C67" s="11" t="s">
        <v>219</v>
      </c>
      <c r="D67" s="12">
        <v>59.99</v>
      </c>
      <c r="E67" s="35"/>
      <c r="F67" s="21">
        <f t="shared" si="0"/>
        <v>0</v>
      </c>
      <c r="H67" s="11"/>
      <c r="I67" s="12"/>
      <c r="J67" s="11"/>
      <c r="M67" s="11"/>
      <c r="N67" s="12"/>
      <c r="O67" s="11"/>
      <c r="P67" s="5" t="str">
        <f t="shared" si="3"/>
        <v/>
      </c>
    </row>
    <row r="68" spans="1:16" x14ac:dyDescent="0.2">
      <c r="A68" s="5" t="s">
        <v>173</v>
      </c>
      <c r="B68" s="11" t="s">
        <v>220</v>
      </c>
      <c r="C68" s="11" t="s">
        <v>221</v>
      </c>
      <c r="D68" s="12">
        <v>69.989999999999995</v>
      </c>
      <c r="E68" s="35"/>
      <c r="F68" s="21">
        <f t="shared" si="0"/>
        <v>0</v>
      </c>
      <c r="H68" s="11"/>
      <c r="I68" s="12"/>
      <c r="J68" s="11"/>
      <c r="M68" s="11"/>
      <c r="N68" s="12"/>
      <c r="O68" s="11"/>
      <c r="P68" s="5" t="str">
        <f t="shared" si="3"/>
        <v/>
      </c>
    </row>
    <row r="69" spans="1:16" x14ac:dyDescent="0.2">
      <c r="A69" s="5" t="s">
        <v>272</v>
      </c>
      <c r="B69" s="11" t="s">
        <v>220</v>
      </c>
      <c r="C69" s="11" t="s">
        <v>222</v>
      </c>
      <c r="D69" s="12">
        <v>49.99</v>
      </c>
      <c r="E69" s="35"/>
      <c r="F69" s="21">
        <f t="shared" si="0"/>
        <v>0</v>
      </c>
      <c r="H69" s="10"/>
      <c r="I69" s="8"/>
      <c r="J69" s="9"/>
      <c r="K69" s="9"/>
      <c r="M69" s="11"/>
      <c r="N69" s="12"/>
      <c r="O69" s="11"/>
      <c r="P69" s="5" t="str">
        <f t="shared" si="3"/>
        <v/>
      </c>
    </row>
    <row r="70" spans="1:16" x14ac:dyDescent="0.2">
      <c r="A70" s="5" t="s">
        <v>272</v>
      </c>
      <c r="B70" s="11" t="s">
        <v>220</v>
      </c>
      <c r="C70" s="11" t="s">
        <v>223</v>
      </c>
      <c r="D70" s="12">
        <v>19.989999999999998</v>
      </c>
      <c r="E70" s="35"/>
      <c r="F70" s="21">
        <f t="shared" si="0"/>
        <v>0</v>
      </c>
      <c r="H70" s="11"/>
      <c r="I70" s="12"/>
      <c r="J70" s="11"/>
      <c r="M70" s="11"/>
      <c r="N70" s="12"/>
      <c r="O70" s="11"/>
      <c r="P70" s="5" t="str">
        <f t="shared" si="3"/>
        <v/>
      </c>
    </row>
    <row r="71" spans="1:16" x14ac:dyDescent="0.2">
      <c r="A71" s="5" t="s">
        <v>183</v>
      </c>
      <c r="B71" s="11" t="s">
        <v>220</v>
      </c>
      <c r="C71" s="11" t="s">
        <v>224</v>
      </c>
      <c r="D71" s="12">
        <v>26.99</v>
      </c>
      <c r="E71" s="35"/>
      <c r="F71" s="21">
        <f t="shared" si="0"/>
        <v>0</v>
      </c>
      <c r="H71" s="11"/>
      <c r="I71" s="12"/>
      <c r="J71" s="11"/>
      <c r="M71" s="11"/>
      <c r="N71" s="12"/>
      <c r="O71" s="11"/>
      <c r="P71" s="5" t="str">
        <f t="shared" si="3"/>
        <v/>
      </c>
    </row>
    <row r="72" spans="1:16" x14ac:dyDescent="0.2">
      <c r="A72" s="5" t="s">
        <v>272</v>
      </c>
      <c r="B72" s="11" t="s">
        <v>220</v>
      </c>
      <c r="C72" s="11" t="s">
        <v>225</v>
      </c>
      <c r="D72" s="12">
        <v>26.99</v>
      </c>
      <c r="E72" s="35"/>
      <c r="F72" s="21">
        <f t="shared" si="0"/>
        <v>0</v>
      </c>
      <c r="H72" s="11"/>
      <c r="I72" s="12"/>
      <c r="J72" s="11"/>
      <c r="M72" s="11"/>
      <c r="N72" s="12"/>
      <c r="O72" s="11"/>
      <c r="P72" s="5" t="str">
        <f t="shared" si="3"/>
        <v/>
      </c>
    </row>
    <row r="73" spans="1:16" x14ac:dyDescent="0.2">
      <c r="A73" s="5" t="s">
        <v>272</v>
      </c>
      <c r="B73" s="11" t="s">
        <v>220</v>
      </c>
      <c r="C73" s="11" t="s">
        <v>226</v>
      </c>
      <c r="D73" s="12">
        <v>13.99</v>
      </c>
      <c r="E73" s="35"/>
      <c r="F73" s="21">
        <f t="shared" si="0"/>
        <v>0</v>
      </c>
      <c r="H73" s="11"/>
      <c r="I73" s="12"/>
      <c r="J73" s="11"/>
      <c r="M73" s="11"/>
      <c r="N73" s="12"/>
      <c r="O73" s="11"/>
      <c r="P73" s="5" t="str">
        <f t="shared" si="3"/>
        <v/>
      </c>
    </row>
    <row r="74" spans="1:16" x14ac:dyDescent="0.2">
      <c r="A74" s="5" t="s">
        <v>272</v>
      </c>
      <c r="B74" s="11" t="s">
        <v>220</v>
      </c>
      <c r="C74" s="11" t="s">
        <v>281</v>
      </c>
      <c r="D74" s="12">
        <v>9.99</v>
      </c>
      <c r="E74" s="35"/>
      <c r="F74" s="21">
        <f t="shared" si="0"/>
        <v>0</v>
      </c>
      <c r="H74" s="10"/>
      <c r="I74" s="12"/>
      <c r="J74" s="10"/>
      <c r="M74" s="10"/>
      <c r="N74" s="13"/>
      <c r="O74" s="10"/>
      <c r="P74" s="5" t="str">
        <f t="shared" ref="P74:P100" si="4">IF(O74&gt;0,N74*O74,"")</f>
        <v/>
      </c>
    </row>
    <row r="75" spans="1:16" x14ac:dyDescent="0.2">
      <c r="A75" s="5" t="s">
        <v>272</v>
      </c>
      <c r="B75" s="11" t="s">
        <v>220</v>
      </c>
      <c r="C75" s="11" t="s">
        <v>227</v>
      </c>
      <c r="D75" s="12">
        <v>13.99</v>
      </c>
      <c r="E75" s="35"/>
      <c r="F75" s="21">
        <f t="shared" si="0"/>
        <v>0</v>
      </c>
      <c r="H75" s="10"/>
      <c r="I75" s="13"/>
      <c r="J75" s="10"/>
      <c r="M75" s="11"/>
      <c r="N75" s="12"/>
      <c r="O75" s="11"/>
      <c r="P75" s="5" t="str">
        <f t="shared" si="4"/>
        <v/>
      </c>
    </row>
    <row r="76" spans="1:16" x14ac:dyDescent="0.2">
      <c r="A76" s="5" t="s">
        <v>272</v>
      </c>
      <c r="B76" s="11" t="s">
        <v>220</v>
      </c>
      <c r="C76" s="11" t="s">
        <v>228</v>
      </c>
      <c r="D76" s="12">
        <v>19.989999999999998</v>
      </c>
      <c r="E76" s="35"/>
      <c r="F76" s="21">
        <f t="shared" si="0"/>
        <v>0</v>
      </c>
      <c r="H76" s="7"/>
      <c r="I76" s="13"/>
      <c r="J76" s="10"/>
      <c r="M76" s="11"/>
      <c r="N76" s="12"/>
      <c r="O76" s="11"/>
      <c r="P76" s="5" t="str">
        <f t="shared" si="4"/>
        <v/>
      </c>
    </row>
    <row r="77" spans="1:16" x14ac:dyDescent="0.2">
      <c r="A77" s="5" t="s">
        <v>272</v>
      </c>
      <c r="B77" s="11" t="s">
        <v>220</v>
      </c>
      <c r="C77" s="11" t="s">
        <v>229</v>
      </c>
      <c r="D77" s="12">
        <v>13.99</v>
      </c>
      <c r="E77" s="35"/>
      <c r="F77" s="21">
        <f t="shared" si="0"/>
        <v>0</v>
      </c>
      <c r="H77" s="10"/>
      <c r="I77" s="13"/>
      <c r="J77" s="10"/>
      <c r="M77" s="11"/>
      <c r="N77" s="12"/>
      <c r="O77" s="11"/>
      <c r="P77" s="5" t="str">
        <f t="shared" si="4"/>
        <v/>
      </c>
    </row>
    <row r="78" spans="1:16" x14ac:dyDescent="0.2">
      <c r="A78" s="5" t="s">
        <v>272</v>
      </c>
      <c r="B78" s="11" t="s">
        <v>220</v>
      </c>
      <c r="C78" s="11" t="s">
        <v>230</v>
      </c>
      <c r="D78" s="12">
        <v>19.989999999999998</v>
      </c>
      <c r="E78" s="35"/>
      <c r="F78" s="21">
        <f t="shared" si="0"/>
        <v>0</v>
      </c>
      <c r="H78" s="11"/>
      <c r="I78" s="12"/>
      <c r="J78" s="11"/>
      <c r="M78" s="11"/>
      <c r="N78" s="12"/>
      <c r="O78" s="11"/>
      <c r="P78" s="5" t="str">
        <f t="shared" si="4"/>
        <v/>
      </c>
    </row>
    <row r="79" spans="1:16" x14ac:dyDescent="0.2">
      <c r="A79" s="5" t="s">
        <v>272</v>
      </c>
      <c r="B79" s="11" t="s">
        <v>220</v>
      </c>
      <c r="C79" s="10" t="s">
        <v>186</v>
      </c>
      <c r="D79" s="12">
        <v>10.99</v>
      </c>
      <c r="E79" s="35"/>
      <c r="F79" s="21">
        <f t="shared" ref="F79:F133" si="5">D79*E79</f>
        <v>0</v>
      </c>
      <c r="H79" s="11"/>
      <c r="I79" s="12"/>
      <c r="J79" s="11"/>
      <c r="M79" s="11"/>
      <c r="N79" s="12"/>
      <c r="O79" s="11"/>
      <c r="P79" s="5" t="str">
        <f t="shared" si="4"/>
        <v/>
      </c>
    </row>
    <row r="80" spans="1:16" x14ac:dyDescent="0.2">
      <c r="A80" s="5" t="s">
        <v>272</v>
      </c>
      <c r="B80" s="11" t="s">
        <v>220</v>
      </c>
      <c r="C80" s="10" t="s">
        <v>187</v>
      </c>
      <c r="D80" s="12">
        <v>10.99</v>
      </c>
      <c r="E80" s="35"/>
      <c r="F80" s="21">
        <f t="shared" si="5"/>
        <v>0</v>
      </c>
      <c r="H80" s="11"/>
      <c r="I80" s="12"/>
      <c r="J80" s="11"/>
      <c r="M80" s="10"/>
      <c r="N80" s="13"/>
      <c r="O80" s="10"/>
      <c r="P80" s="5" t="str">
        <f t="shared" si="4"/>
        <v/>
      </c>
    </row>
    <row r="81" spans="1:16" x14ac:dyDescent="0.2">
      <c r="A81" s="5" t="s">
        <v>272</v>
      </c>
      <c r="B81" s="11" t="s">
        <v>220</v>
      </c>
      <c r="C81" s="10" t="s">
        <v>54</v>
      </c>
      <c r="D81" s="13"/>
      <c r="E81" s="35"/>
      <c r="F81" s="21">
        <f t="shared" si="5"/>
        <v>0</v>
      </c>
      <c r="H81" s="11"/>
      <c r="I81" s="12"/>
      <c r="J81" s="11"/>
      <c r="M81" s="10"/>
      <c r="N81" s="13"/>
      <c r="O81" s="10"/>
      <c r="P81" s="5" t="str">
        <f t="shared" si="4"/>
        <v/>
      </c>
    </row>
    <row r="82" spans="1:16" x14ac:dyDescent="0.2">
      <c r="A82" s="5" t="s">
        <v>272</v>
      </c>
      <c r="B82" s="11" t="s">
        <v>220</v>
      </c>
      <c r="C82" s="11" t="s">
        <v>55</v>
      </c>
      <c r="D82" s="12">
        <v>8.99</v>
      </c>
      <c r="E82" s="35"/>
      <c r="F82" s="21">
        <f t="shared" si="5"/>
        <v>0</v>
      </c>
      <c r="H82" s="11"/>
      <c r="I82" s="12"/>
      <c r="J82" s="11"/>
      <c r="M82" s="11"/>
      <c r="N82" s="12"/>
      <c r="O82" s="11"/>
      <c r="P82" s="5" t="str">
        <f t="shared" si="4"/>
        <v/>
      </c>
    </row>
    <row r="83" spans="1:16" x14ac:dyDescent="0.2">
      <c r="A83" s="5" t="s">
        <v>270</v>
      </c>
      <c r="B83" s="11" t="s">
        <v>220</v>
      </c>
      <c r="C83" s="11" t="s">
        <v>56</v>
      </c>
      <c r="D83" s="12">
        <v>8.99</v>
      </c>
      <c r="E83" s="35"/>
      <c r="F83" s="21">
        <f t="shared" si="5"/>
        <v>0</v>
      </c>
      <c r="H83" s="11"/>
      <c r="I83" s="12"/>
      <c r="J83" s="11"/>
      <c r="M83" s="11"/>
      <c r="N83" s="12"/>
      <c r="O83" s="11"/>
      <c r="P83" s="5" t="str">
        <f t="shared" si="4"/>
        <v/>
      </c>
    </row>
    <row r="84" spans="1:16" x14ac:dyDescent="0.2">
      <c r="A84" s="5" t="s">
        <v>272</v>
      </c>
      <c r="B84" s="11" t="s">
        <v>220</v>
      </c>
      <c r="C84" s="11" t="s">
        <v>57</v>
      </c>
      <c r="D84" s="12">
        <v>8.99</v>
      </c>
      <c r="E84" s="35"/>
      <c r="F84" s="21">
        <f t="shared" si="5"/>
        <v>0</v>
      </c>
      <c r="H84" s="7"/>
      <c r="I84" s="13"/>
      <c r="J84" s="10"/>
      <c r="M84" s="11"/>
      <c r="N84" s="12"/>
      <c r="O84" s="11"/>
      <c r="P84" s="5" t="str">
        <f t="shared" si="4"/>
        <v/>
      </c>
    </row>
    <row r="85" spans="1:16" x14ac:dyDescent="0.2">
      <c r="A85" s="5" t="s">
        <v>272</v>
      </c>
      <c r="B85" s="11" t="s">
        <v>220</v>
      </c>
      <c r="C85" s="11" t="s">
        <v>58</v>
      </c>
      <c r="D85" s="12">
        <v>4.99</v>
      </c>
      <c r="E85" s="36"/>
      <c r="F85" s="21">
        <f t="shared" si="5"/>
        <v>0</v>
      </c>
      <c r="H85" s="10"/>
      <c r="I85" s="13"/>
      <c r="J85" s="10"/>
      <c r="M85" s="11"/>
      <c r="N85" s="12"/>
      <c r="O85" s="11"/>
      <c r="P85" s="5" t="str">
        <f t="shared" si="4"/>
        <v/>
      </c>
    </row>
    <row r="86" spans="1:16" x14ac:dyDescent="0.2">
      <c r="A86" s="5" t="s">
        <v>272</v>
      </c>
      <c r="B86" s="11" t="s">
        <v>220</v>
      </c>
      <c r="C86" s="10" t="s">
        <v>59</v>
      </c>
      <c r="D86" s="13"/>
      <c r="E86" s="36"/>
      <c r="F86" s="21">
        <f t="shared" si="5"/>
        <v>0</v>
      </c>
      <c r="H86" s="11"/>
      <c r="I86" s="12"/>
      <c r="J86" s="11"/>
      <c r="M86" s="11"/>
      <c r="N86" s="12"/>
      <c r="O86" s="11"/>
      <c r="P86" s="5" t="str">
        <f t="shared" si="4"/>
        <v/>
      </c>
    </row>
    <row r="87" spans="1:16" x14ac:dyDescent="0.2">
      <c r="A87" s="5" t="s">
        <v>272</v>
      </c>
      <c r="B87" s="11" t="s">
        <v>220</v>
      </c>
      <c r="C87" s="11" t="s">
        <v>60</v>
      </c>
      <c r="D87" s="12">
        <v>6.99</v>
      </c>
      <c r="E87" s="35"/>
      <c r="F87" s="21">
        <f t="shared" si="5"/>
        <v>0</v>
      </c>
      <c r="H87" s="11"/>
      <c r="I87" s="12"/>
      <c r="J87" s="11"/>
      <c r="M87" s="11"/>
      <c r="N87" s="12"/>
      <c r="O87" s="11"/>
      <c r="P87" s="5" t="str">
        <f t="shared" si="4"/>
        <v/>
      </c>
    </row>
    <row r="88" spans="1:16" x14ac:dyDescent="0.2">
      <c r="A88" s="5" t="s">
        <v>173</v>
      </c>
      <c r="B88" s="11" t="s">
        <v>220</v>
      </c>
      <c r="C88" s="11" t="s">
        <v>61</v>
      </c>
      <c r="D88" s="12">
        <v>6.99</v>
      </c>
      <c r="E88" s="35"/>
      <c r="F88" s="21">
        <f t="shared" si="5"/>
        <v>0</v>
      </c>
      <c r="H88" s="11"/>
      <c r="I88" s="12"/>
      <c r="J88" s="11"/>
      <c r="M88" s="11"/>
      <c r="N88" s="12"/>
      <c r="O88" s="11"/>
      <c r="P88" s="5" t="str">
        <f t="shared" si="4"/>
        <v/>
      </c>
    </row>
    <row r="89" spans="1:16" x14ac:dyDescent="0.2">
      <c r="A89" s="5" t="s">
        <v>272</v>
      </c>
      <c r="B89" s="11" t="s">
        <v>62</v>
      </c>
      <c r="C89" s="11" t="s">
        <v>63</v>
      </c>
      <c r="D89" s="12">
        <v>37.99</v>
      </c>
      <c r="E89" s="36"/>
      <c r="F89" s="21">
        <f t="shared" si="5"/>
        <v>0</v>
      </c>
      <c r="H89" s="10"/>
      <c r="I89" s="13"/>
      <c r="J89" s="10"/>
      <c r="M89" s="10"/>
      <c r="N89" s="13"/>
      <c r="O89" s="10"/>
      <c r="P89" s="5" t="str">
        <f t="shared" si="4"/>
        <v/>
      </c>
    </row>
    <row r="90" spans="1:16" x14ac:dyDescent="0.2">
      <c r="A90" s="5" t="s">
        <v>272</v>
      </c>
      <c r="B90" s="11" t="s">
        <v>62</v>
      </c>
      <c r="C90" s="11" t="s">
        <v>64</v>
      </c>
      <c r="D90" s="12">
        <v>54.99</v>
      </c>
      <c r="E90" s="35"/>
      <c r="F90" s="21">
        <f t="shared" si="5"/>
        <v>0</v>
      </c>
      <c r="H90" s="11"/>
      <c r="I90" s="12"/>
      <c r="J90" s="11"/>
      <c r="M90" s="11"/>
      <c r="N90" s="12"/>
      <c r="O90" s="11"/>
      <c r="P90" s="5" t="str">
        <f t="shared" si="4"/>
        <v/>
      </c>
    </row>
    <row r="91" spans="1:16" x14ac:dyDescent="0.2">
      <c r="A91" s="5" t="s">
        <v>272</v>
      </c>
      <c r="B91" s="11" t="s">
        <v>62</v>
      </c>
      <c r="C91" s="11" t="s">
        <v>65</v>
      </c>
      <c r="D91" s="12">
        <v>37.99</v>
      </c>
      <c r="E91" s="35"/>
      <c r="F91" s="21">
        <f t="shared" si="5"/>
        <v>0</v>
      </c>
      <c r="H91" s="11"/>
      <c r="I91" s="12"/>
      <c r="J91" s="11"/>
      <c r="M91" s="11"/>
      <c r="N91" s="12"/>
      <c r="O91" s="11"/>
      <c r="P91" s="5" t="str">
        <f t="shared" si="4"/>
        <v/>
      </c>
    </row>
    <row r="92" spans="1:16" x14ac:dyDescent="0.2">
      <c r="A92" s="5" t="s">
        <v>272</v>
      </c>
      <c r="B92" s="11" t="s">
        <v>66</v>
      </c>
      <c r="C92" s="11" t="s">
        <v>67</v>
      </c>
      <c r="D92" s="12">
        <v>18.989999999999998</v>
      </c>
      <c r="E92" s="35"/>
      <c r="F92" s="21">
        <f t="shared" si="5"/>
        <v>0</v>
      </c>
      <c r="H92" s="10"/>
      <c r="I92" s="13"/>
      <c r="J92" s="10"/>
      <c r="M92" s="11"/>
      <c r="N92" s="12"/>
      <c r="O92" s="11"/>
      <c r="P92" s="5" t="str">
        <f t="shared" si="4"/>
        <v/>
      </c>
    </row>
    <row r="93" spans="1:16" x14ac:dyDescent="0.2">
      <c r="A93" s="5" t="s">
        <v>272</v>
      </c>
      <c r="B93" s="11" t="s">
        <v>66</v>
      </c>
      <c r="C93" s="11" t="s">
        <v>68</v>
      </c>
      <c r="D93" s="12">
        <v>18.989999999999998</v>
      </c>
      <c r="E93" s="35">
        <v>1</v>
      </c>
      <c r="F93" s="21">
        <f t="shared" si="5"/>
        <v>18.989999999999998</v>
      </c>
      <c r="H93" s="11"/>
      <c r="I93" s="12"/>
      <c r="J93" s="11"/>
      <c r="M93" s="11"/>
      <c r="N93" s="12"/>
      <c r="O93" s="11"/>
      <c r="P93" s="5" t="str">
        <f t="shared" si="4"/>
        <v/>
      </c>
    </row>
    <row r="94" spans="1:16" x14ac:dyDescent="0.2">
      <c r="A94" s="5" t="s">
        <v>271</v>
      </c>
      <c r="B94" s="11" t="s">
        <v>66</v>
      </c>
      <c r="C94" s="11" t="s">
        <v>69</v>
      </c>
      <c r="D94" s="12">
        <v>22.99</v>
      </c>
      <c r="E94" s="36"/>
      <c r="F94" s="21">
        <f t="shared" si="5"/>
        <v>0</v>
      </c>
      <c r="H94" s="11"/>
      <c r="I94" s="12"/>
      <c r="J94" s="11"/>
      <c r="M94" s="11"/>
      <c r="N94" s="12"/>
      <c r="O94" s="11"/>
      <c r="P94" s="5" t="str">
        <f t="shared" si="4"/>
        <v/>
      </c>
    </row>
    <row r="95" spans="1:16" x14ac:dyDescent="0.2">
      <c r="A95" s="5" t="s">
        <v>188</v>
      </c>
      <c r="B95" s="11" t="s">
        <v>66</v>
      </c>
      <c r="C95" s="11" t="s">
        <v>70</v>
      </c>
      <c r="D95" s="12">
        <v>21.99</v>
      </c>
      <c r="E95" s="35"/>
      <c r="F95" s="21">
        <f t="shared" si="5"/>
        <v>0</v>
      </c>
      <c r="H95" s="11"/>
      <c r="I95" s="12"/>
      <c r="J95" s="11"/>
      <c r="M95" s="11"/>
      <c r="N95" s="12"/>
      <c r="O95" s="11"/>
      <c r="P95" s="5" t="str">
        <f t="shared" si="4"/>
        <v/>
      </c>
    </row>
    <row r="96" spans="1:16" x14ac:dyDescent="0.2">
      <c r="A96" s="5" t="s">
        <v>272</v>
      </c>
      <c r="B96" s="11" t="s">
        <v>71</v>
      </c>
      <c r="C96" s="11" t="s">
        <v>72</v>
      </c>
      <c r="D96" s="12">
        <v>15.99</v>
      </c>
      <c r="E96" s="36"/>
      <c r="F96" s="21">
        <f t="shared" si="5"/>
        <v>0</v>
      </c>
      <c r="H96" s="11"/>
      <c r="I96" s="12"/>
      <c r="J96" s="11"/>
      <c r="M96" s="11"/>
      <c r="N96" s="12"/>
      <c r="O96" s="11"/>
      <c r="P96" s="5" t="str">
        <f t="shared" si="4"/>
        <v/>
      </c>
    </row>
    <row r="97" spans="1:16" x14ac:dyDescent="0.2">
      <c r="A97" s="5" t="s">
        <v>272</v>
      </c>
      <c r="B97" s="11" t="s">
        <v>71</v>
      </c>
      <c r="C97" s="11" t="s">
        <v>379</v>
      </c>
      <c r="D97" s="12">
        <v>11.99</v>
      </c>
      <c r="E97" s="35"/>
      <c r="F97" s="21">
        <f t="shared" si="5"/>
        <v>0</v>
      </c>
      <c r="H97" s="10"/>
      <c r="I97" s="13"/>
      <c r="J97" s="10"/>
      <c r="M97" s="11"/>
      <c r="N97" s="12"/>
      <c r="O97" s="11"/>
      <c r="P97" s="5" t="str">
        <f t="shared" si="4"/>
        <v/>
      </c>
    </row>
    <row r="98" spans="1:16" x14ac:dyDescent="0.2">
      <c r="A98" s="5" t="s">
        <v>174</v>
      </c>
      <c r="B98" s="11" t="s">
        <v>71</v>
      </c>
      <c r="C98" s="11" t="s">
        <v>73</v>
      </c>
      <c r="D98" s="12">
        <v>11.99</v>
      </c>
      <c r="E98" s="35"/>
      <c r="F98" s="21">
        <f t="shared" si="5"/>
        <v>0</v>
      </c>
      <c r="H98" s="7"/>
      <c r="I98" s="13"/>
      <c r="J98" s="10"/>
      <c r="M98" s="11"/>
      <c r="N98" s="12"/>
      <c r="O98" s="11"/>
      <c r="P98" s="5" t="str">
        <f t="shared" si="4"/>
        <v/>
      </c>
    </row>
    <row r="99" spans="1:16" x14ac:dyDescent="0.2">
      <c r="A99" s="5" t="s">
        <v>272</v>
      </c>
      <c r="B99" s="11" t="s">
        <v>71</v>
      </c>
      <c r="C99" s="11" t="s">
        <v>74</v>
      </c>
      <c r="D99" s="12">
        <v>17.989999999999998</v>
      </c>
      <c r="E99" s="35"/>
      <c r="F99" s="21">
        <f t="shared" si="5"/>
        <v>0</v>
      </c>
      <c r="H99" s="11"/>
      <c r="I99" s="13"/>
      <c r="J99" s="10"/>
      <c r="M99" s="11"/>
      <c r="N99" s="12"/>
      <c r="O99" s="11"/>
      <c r="P99" s="5" t="str">
        <f t="shared" si="4"/>
        <v/>
      </c>
    </row>
    <row r="100" spans="1:16" x14ac:dyDescent="0.2">
      <c r="A100" s="5" t="s">
        <v>272</v>
      </c>
      <c r="B100" s="11" t="s">
        <v>71</v>
      </c>
      <c r="C100" s="11" t="s">
        <v>75</v>
      </c>
      <c r="D100" s="12">
        <v>17.989999999999998</v>
      </c>
      <c r="E100" s="35"/>
      <c r="F100" s="21">
        <f t="shared" si="5"/>
        <v>0</v>
      </c>
      <c r="H100" s="11"/>
      <c r="I100" s="12"/>
      <c r="J100" s="11"/>
      <c r="M100" s="11"/>
      <c r="N100" s="12"/>
      <c r="O100" s="11"/>
      <c r="P100" s="5" t="str">
        <f t="shared" si="4"/>
        <v/>
      </c>
    </row>
    <row r="101" spans="1:16" x14ac:dyDescent="0.2">
      <c r="A101" s="5" t="s">
        <v>174</v>
      </c>
      <c r="B101" s="11" t="s">
        <v>71</v>
      </c>
      <c r="C101" s="11" t="s">
        <v>406</v>
      </c>
      <c r="D101" s="12">
        <v>11.99</v>
      </c>
      <c r="E101" s="35"/>
      <c r="F101" s="21">
        <f t="shared" si="5"/>
        <v>0</v>
      </c>
      <c r="H101" s="11"/>
      <c r="I101" s="12"/>
      <c r="J101" s="11"/>
      <c r="M101" s="11"/>
      <c r="N101" s="12"/>
      <c r="O101" s="11"/>
      <c r="P101" s="5" t="str">
        <f t="shared" ref="P101:P127" si="6">IF(O101&gt;0,N101*O101,"")</f>
        <v/>
      </c>
    </row>
    <row r="102" spans="1:16" x14ac:dyDescent="0.2">
      <c r="A102" s="5" t="s">
        <v>177</v>
      </c>
      <c r="B102" s="11" t="s">
        <v>71</v>
      </c>
      <c r="C102" s="11" t="s">
        <v>407</v>
      </c>
      <c r="D102" s="12">
        <v>14.99</v>
      </c>
      <c r="E102" s="35"/>
      <c r="F102" s="21">
        <f t="shared" si="5"/>
        <v>0</v>
      </c>
      <c r="H102" s="11"/>
      <c r="I102" s="12"/>
      <c r="J102" s="11"/>
      <c r="M102" s="11"/>
      <c r="N102" s="12"/>
      <c r="O102" s="11"/>
      <c r="P102" s="5" t="str">
        <f t="shared" si="6"/>
        <v/>
      </c>
    </row>
    <row r="103" spans="1:16" x14ac:dyDescent="0.2">
      <c r="A103" s="5" t="s">
        <v>174</v>
      </c>
      <c r="B103" s="11" t="s">
        <v>71</v>
      </c>
      <c r="C103" s="11" t="s">
        <v>408</v>
      </c>
      <c r="D103" s="12">
        <v>17.989999999999998</v>
      </c>
      <c r="E103" s="35"/>
      <c r="F103" s="21">
        <f t="shared" si="5"/>
        <v>0</v>
      </c>
      <c r="H103" s="10"/>
      <c r="I103" s="13"/>
      <c r="J103" s="10"/>
      <c r="M103" s="10"/>
      <c r="N103" s="13"/>
      <c r="O103" s="10"/>
      <c r="P103" s="5" t="str">
        <f t="shared" si="6"/>
        <v/>
      </c>
    </row>
    <row r="104" spans="1:16" x14ac:dyDescent="0.2">
      <c r="A104" s="5" t="s">
        <v>272</v>
      </c>
      <c r="B104" s="11" t="s">
        <v>71</v>
      </c>
      <c r="C104" s="11" t="s">
        <v>67</v>
      </c>
      <c r="D104" s="12">
        <v>11.99</v>
      </c>
      <c r="E104" s="35"/>
      <c r="F104" s="21">
        <f t="shared" si="5"/>
        <v>0</v>
      </c>
      <c r="H104" s="11"/>
      <c r="I104" s="12"/>
      <c r="J104" s="11"/>
      <c r="M104" s="11"/>
      <c r="N104" s="12"/>
      <c r="O104" s="11"/>
      <c r="P104" s="5" t="str">
        <f t="shared" si="6"/>
        <v/>
      </c>
    </row>
    <row r="105" spans="1:16" x14ac:dyDescent="0.2">
      <c r="A105" s="5" t="s">
        <v>174</v>
      </c>
      <c r="B105" s="11" t="s">
        <v>409</v>
      </c>
      <c r="C105" s="11" t="s">
        <v>379</v>
      </c>
      <c r="D105" s="12">
        <v>11.99</v>
      </c>
      <c r="E105" s="35"/>
      <c r="F105" s="21">
        <f t="shared" si="5"/>
        <v>0</v>
      </c>
      <c r="H105" s="11"/>
      <c r="I105" s="12"/>
      <c r="J105" s="11"/>
      <c r="M105" s="11"/>
      <c r="N105" s="12"/>
      <c r="O105" s="11"/>
      <c r="P105" s="5" t="str">
        <f t="shared" si="6"/>
        <v/>
      </c>
    </row>
    <row r="106" spans="1:16" x14ac:dyDescent="0.2">
      <c r="A106" s="5" t="s">
        <v>175</v>
      </c>
      <c r="B106" s="11" t="s">
        <v>409</v>
      </c>
      <c r="C106" s="11" t="s">
        <v>67</v>
      </c>
      <c r="D106" s="12">
        <v>11.99</v>
      </c>
      <c r="E106" s="35"/>
      <c r="F106" s="21">
        <f t="shared" si="5"/>
        <v>0</v>
      </c>
      <c r="H106" s="11"/>
      <c r="I106" s="12"/>
      <c r="J106" s="11"/>
      <c r="M106" s="11"/>
      <c r="N106" s="12"/>
      <c r="O106" s="11"/>
      <c r="P106" s="5" t="str">
        <f t="shared" si="6"/>
        <v/>
      </c>
    </row>
    <row r="107" spans="1:16" x14ac:dyDescent="0.2">
      <c r="A107" s="5" t="s">
        <v>175</v>
      </c>
      <c r="B107" s="11" t="s">
        <v>409</v>
      </c>
      <c r="C107" s="11" t="s">
        <v>75</v>
      </c>
      <c r="D107" s="12">
        <v>11.99</v>
      </c>
      <c r="E107" s="35"/>
      <c r="F107" s="21">
        <f t="shared" si="5"/>
        <v>0</v>
      </c>
      <c r="H107" s="11"/>
      <c r="I107" s="12"/>
      <c r="J107" s="11"/>
      <c r="M107" s="11"/>
      <c r="N107" s="12"/>
      <c r="O107" s="11"/>
      <c r="P107" s="5" t="str">
        <f t="shared" si="6"/>
        <v/>
      </c>
    </row>
    <row r="108" spans="1:16" x14ac:dyDescent="0.2">
      <c r="A108" s="5" t="s">
        <v>175</v>
      </c>
      <c r="B108" s="11" t="s">
        <v>409</v>
      </c>
      <c r="C108" s="11" t="s">
        <v>73</v>
      </c>
      <c r="D108" s="12">
        <v>11.99</v>
      </c>
      <c r="E108" s="35"/>
      <c r="F108" s="21">
        <f t="shared" si="5"/>
        <v>0</v>
      </c>
      <c r="H108" s="11"/>
      <c r="I108" s="12"/>
      <c r="J108" s="11"/>
      <c r="M108" s="11"/>
      <c r="N108" s="12"/>
      <c r="O108" s="11"/>
      <c r="P108" s="5" t="str">
        <f t="shared" si="6"/>
        <v/>
      </c>
    </row>
    <row r="109" spans="1:16" x14ac:dyDescent="0.2">
      <c r="A109" s="5" t="s">
        <v>272</v>
      </c>
      <c r="B109" s="11" t="s">
        <v>409</v>
      </c>
      <c r="C109" s="11" t="s">
        <v>410</v>
      </c>
      <c r="D109" s="12">
        <v>15.99</v>
      </c>
      <c r="E109" s="35"/>
      <c r="F109" s="21">
        <f t="shared" si="5"/>
        <v>0</v>
      </c>
      <c r="H109" s="11"/>
      <c r="I109" s="12"/>
      <c r="J109" s="11"/>
      <c r="M109" s="11"/>
      <c r="N109" s="12"/>
      <c r="O109" s="11"/>
      <c r="P109" s="5" t="str">
        <f t="shared" si="6"/>
        <v/>
      </c>
    </row>
    <row r="110" spans="1:16" x14ac:dyDescent="0.2">
      <c r="A110" s="5" t="s">
        <v>175</v>
      </c>
      <c r="B110" s="11" t="s">
        <v>409</v>
      </c>
      <c r="C110" s="11" t="s">
        <v>411</v>
      </c>
      <c r="D110" s="12">
        <v>15.99</v>
      </c>
      <c r="E110" s="36"/>
      <c r="F110" s="21">
        <f t="shared" si="5"/>
        <v>0</v>
      </c>
      <c r="H110" s="11"/>
      <c r="I110" s="12"/>
      <c r="J110" s="11"/>
      <c r="M110" s="10"/>
      <c r="N110" s="13"/>
      <c r="O110" s="10"/>
      <c r="P110" s="5" t="str">
        <f t="shared" si="6"/>
        <v/>
      </c>
    </row>
    <row r="111" spans="1:16" x14ac:dyDescent="0.2">
      <c r="A111" s="5" t="s">
        <v>175</v>
      </c>
      <c r="B111" s="11" t="s">
        <v>409</v>
      </c>
      <c r="C111" s="11" t="s">
        <v>412</v>
      </c>
      <c r="D111" s="12">
        <v>15.99</v>
      </c>
      <c r="E111" s="36"/>
      <c r="F111" s="21">
        <f t="shared" si="5"/>
        <v>0</v>
      </c>
      <c r="H111" s="11"/>
      <c r="I111" s="12"/>
      <c r="J111" s="11"/>
      <c r="M111" s="7"/>
      <c r="N111" s="13"/>
      <c r="O111" s="10"/>
      <c r="P111" s="5" t="str">
        <f t="shared" si="6"/>
        <v/>
      </c>
    </row>
    <row r="112" spans="1:16" x14ac:dyDescent="0.2">
      <c r="A112" s="5" t="s">
        <v>175</v>
      </c>
      <c r="B112" s="11" t="s">
        <v>413</v>
      </c>
      <c r="C112" s="11" t="s">
        <v>69</v>
      </c>
      <c r="D112" s="12">
        <v>22.99</v>
      </c>
      <c r="E112" s="35"/>
      <c r="F112" s="21">
        <f t="shared" si="5"/>
        <v>0</v>
      </c>
      <c r="H112" s="11"/>
      <c r="I112" s="12"/>
      <c r="J112" s="11"/>
      <c r="M112" s="11"/>
      <c r="N112" s="12"/>
      <c r="O112" s="11"/>
      <c r="P112" s="5" t="str">
        <f t="shared" si="6"/>
        <v/>
      </c>
    </row>
    <row r="113" spans="1:16" x14ac:dyDescent="0.2">
      <c r="A113" s="5" t="s">
        <v>188</v>
      </c>
      <c r="B113" s="11" t="s">
        <v>413</v>
      </c>
      <c r="C113" s="11" t="s">
        <v>414</v>
      </c>
      <c r="D113" s="12">
        <v>24.99</v>
      </c>
      <c r="E113" s="35"/>
      <c r="F113" s="21">
        <f t="shared" si="5"/>
        <v>0</v>
      </c>
      <c r="H113" s="11"/>
      <c r="I113" s="12"/>
      <c r="J113" s="11"/>
      <c r="M113" s="11"/>
      <c r="N113" s="12"/>
      <c r="O113" s="11"/>
      <c r="P113" s="5" t="str">
        <f t="shared" si="6"/>
        <v/>
      </c>
    </row>
    <row r="114" spans="1:16" x14ac:dyDescent="0.2">
      <c r="A114" s="5" t="s">
        <v>181</v>
      </c>
      <c r="B114" s="11" t="s">
        <v>413</v>
      </c>
      <c r="C114" s="11" t="s">
        <v>73</v>
      </c>
      <c r="D114" s="12">
        <v>17.989999999999998</v>
      </c>
      <c r="E114" s="35"/>
      <c r="F114" s="21">
        <f t="shared" si="5"/>
        <v>0</v>
      </c>
      <c r="H114" s="11"/>
      <c r="I114" s="12"/>
      <c r="J114" s="11"/>
      <c r="M114" s="11"/>
      <c r="N114" s="12"/>
      <c r="O114" s="11"/>
      <c r="P114" s="5" t="str">
        <f t="shared" si="6"/>
        <v/>
      </c>
    </row>
    <row r="115" spans="1:16" x14ac:dyDescent="0.2">
      <c r="A115" s="5" t="s">
        <v>272</v>
      </c>
      <c r="B115" s="11" t="s">
        <v>415</v>
      </c>
      <c r="C115" s="11" t="s">
        <v>67</v>
      </c>
      <c r="D115" s="12">
        <v>11.99</v>
      </c>
      <c r="E115" s="35"/>
      <c r="F115" s="21">
        <f t="shared" si="5"/>
        <v>0</v>
      </c>
      <c r="H115" s="11"/>
      <c r="I115" s="12"/>
      <c r="J115" s="11"/>
      <c r="M115" s="11"/>
      <c r="N115" s="12"/>
      <c r="O115" s="11"/>
      <c r="P115" s="5" t="str">
        <f t="shared" si="6"/>
        <v/>
      </c>
    </row>
    <row r="116" spans="1:16" x14ac:dyDescent="0.2">
      <c r="A116" s="5" t="s">
        <v>176</v>
      </c>
      <c r="B116" s="11" t="s">
        <v>415</v>
      </c>
      <c r="C116" s="11" t="s">
        <v>416</v>
      </c>
      <c r="D116" s="12">
        <v>11.99</v>
      </c>
      <c r="E116" s="35"/>
      <c r="F116" s="21">
        <f t="shared" si="5"/>
        <v>0</v>
      </c>
      <c r="M116" s="11"/>
      <c r="N116" s="12"/>
      <c r="O116" s="11"/>
      <c r="P116" s="5" t="str">
        <f t="shared" si="6"/>
        <v/>
      </c>
    </row>
    <row r="117" spans="1:16" x14ac:dyDescent="0.2">
      <c r="A117" s="5" t="s">
        <v>176</v>
      </c>
      <c r="B117" s="11" t="s">
        <v>415</v>
      </c>
      <c r="C117" s="11" t="s">
        <v>379</v>
      </c>
      <c r="D117" s="12">
        <v>11.99</v>
      </c>
      <c r="E117" s="36"/>
      <c r="F117" s="21">
        <f t="shared" si="5"/>
        <v>0</v>
      </c>
      <c r="H117" s="7"/>
      <c r="I117" s="8"/>
      <c r="J117" s="9"/>
      <c r="K117" s="9"/>
      <c r="M117" s="11"/>
      <c r="N117" s="12"/>
      <c r="O117" s="11"/>
      <c r="P117" s="5" t="str">
        <f t="shared" si="6"/>
        <v/>
      </c>
    </row>
    <row r="118" spans="1:16" x14ac:dyDescent="0.2">
      <c r="A118" s="5" t="s">
        <v>176</v>
      </c>
      <c r="B118" s="11" t="s">
        <v>415</v>
      </c>
      <c r="C118" s="11" t="s">
        <v>73</v>
      </c>
      <c r="D118" s="12">
        <v>11.99</v>
      </c>
      <c r="E118" s="35"/>
      <c r="F118" s="21">
        <f t="shared" si="5"/>
        <v>0</v>
      </c>
      <c r="H118" s="11"/>
      <c r="I118" s="12"/>
      <c r="J118" s="11"/>
      <c r="M118" s="11"/>
      <c r="N118" s="12"/>
      <c r="O118" s="11"/>
      <c r="P118" s="5" t="str">
        <f t="shared" si="6"/>
        <v/>
      </c>
    </row>
    <row r="119" spans="1:16" x14ac:dyDescent="0.2">
      <c r="A119" s="5" t="s">
        <v>272</v>
      </c>
      <c r="B119" s="11" t="s">
        <v>415</v>
      </c>
      <c r="C119" s="11" t="s">
        <v>70</v>
      </c>
      <c r="D119" s="12">
        <v>11.99</v>
      </c>
      <c r="E119" s="35"/>
      <c r="F119" s="21">
        <f t="shared" si="5"/>
        <v>0</v>
      </c>
      <c r="H119" s="11"/>
      <c r="I119" s="12"/>
      <c r="J119" s="11"/>
      <c r="M119" s="11"/>
      <c r="N119" s="12"/>
      <c r="O119" s="11"/>
      <c r="P119" s="5" t="str">
        <f t="shared" si="6"/>
        <v/>
      </c>
    </row>
    <row r="120" spans="1:16" x14ac:dyDescent="0.2">
      <c r="A120" s="5" t="s">
        <v>272</v>
      </c>
      <c r="B120" s="11" t="s">
        <v>415</v>
      </c>
      <c r="C120" s="11" t="s">
        <v>417</v>
      </c>
      <c r="D120" s="12">
        <v>19.989999999999998</v>
      </c>
      <c r="E120" s="35"/>
      <c r="F120" s="21">
        <f t="shared" si="5"/>
        <v>0</v>
      </c>
      <c r="H120" s="11"/>
      <c r="I120" s="12"/>
      <c r="J120" s="11"/>
      <c r="M120" s="11"/>
      <c r="N120" s="12"/>
      <c r="O120" s="11"/>
      <c r="P120" s="5" t="str">
        <f t="shared" si="6"/>
        <v/>
      </c>
    </row>
    <row r="121" spans="1:16" x14ac:dyDescent="0.2">
      <c r="A121" s="5" t="s">
        <v>176</v>
      </c>
      <c r="B121" s="11" t="s">
        <v>415</v>
      </c>
      <c r="C121" s="11" t="s">
        <v>410</v>
      </c>
      <c r="D121" s="12">
        <v>19.989999999999998</v>
      </c>
      <c r="E121" s="35"/>
      <c r="F121" s="21">
        <f t="shared" si="5"/>
        <v>0</v>
      </c>
      <c r="H121" s="11"/>
      <c r="I121" s="12"/>
      <c r="J121" s="11"/>
      <c r="M121" s="11"/>
      <c r="N121" s="12"/>
      <c r="O121" s="11"/>
      <c r="P121" s="5" t="str">
        <f t="shared" si="6"/>
        <v/>
      </c>
    </row>
    <row r="122" spans="1:16" x14ac:dyDescent="0.2">
      <c r="A122" s="5" t="s">
        <v>176</v>
      </c>
      <c r="B122" s="11" t="s">
        <v>415</v>
      </c>
      <c r="C122" s="11" t="s">
        <v>231</v>
      </c>
      <c r="D122" s="12">
        <v>39.99</v>
      </c>
      <c r="E122" s="35"/>
      <c r="F122" s="21">
        <f t="shared" si="5"/>
        <v>0</v>
      </c>
      <c r="H122" s="11"/>
      <c r="I122" s="12"/>
      <c r="J122" s="11"/>
      <c r="M122" s="11"/>
      <c r="N122" s="12"/>
      <c r="O122" s="11"/>
      <c r="P122" s="5" t="str">
        <f t="shared" si="6"/>
        <v/>
      </c>
    </row>
    <row r="123" spans="1:16" x14ac:dyDescent="0.2">
      <c r="A123" s="5" t="s">
        <v>176</v>
      </c>
      <c r="B123" s="11" t="s">
        <v>232</v>
      </c>
      <c r="C123" s="11" t="s">
        <v>379</v>
      </c>
      <c r="D123" s="12">
        <v>22.99</v>
      </c>
      <c r="E123" s="36"/>
      <c r="F123" s="21">
        <f t="shared" si="5"/>
        <v>0</v>
      </c>
      <c r="H123" s="11"/>
      <c r="I123" s="12"/>
      <c r="J123" s="11"/>
      <c r="M123" s="11"/>
      <c r="N123" s="12"/>
      <c r="O123" s="11"/>
      <c r="P123" s="5" t="str">
        <f t="shared" si="6"/>
        <v/>
      </c>
    </row>
    <row r="124" spans="1:16" x14ac:dyDescent="0.2">
      <c r="A124" s="5" t="s">
        <v>177</v>
      </c>
      <c r="B124" s="11" t="s">
        <v>232</v>
      </c>
      <c r="C124" s="11" t="s">
        <v>410</v>
      </c>
      <c r="D124" s="12">
        <v>36.99</v>
      </c>
      <c r="E124" s="35"/>
      <c r="F124" s="21">
        <f t="shared" si="5"/>
        <v>0</v>
      </c>
      <c r="H124" s="11"/>
      <c r="I124" s="12"/>
      <c r="J124" s="11"/>
      <c r="M124" s="11"/>
      <c r="N124" s="12"/>
      <c r="O124" s="11"/>
      <c r="P124" s="5" t="str">
        <f t="shared" si="6"/>
        <v/>
      </c>
    </row>
    <row r="125" spans="1:16" x14ac:dyDescent="0.2">
      <c r="A125" s="5" t="s">
        <v>177</v>
      </c>
      <c r="B125" s="11" t="s">
        <v>232</v>
      </c>
      <c r="C125" s="11" t="s">
        <v>76</v>
      </c>
      <c r="D125" s="12">
        <v>24.99</v>
      </c>
      <c r="E125" s="35"/>
      <c r="F125" s="21">
        <f t="shared" si="5"/>
        <v>0</v>
      </c>
      <c r="H125" s="11"/>
      <c r="I125" s="12"/>
      <c r="J125" s="11"/>
      <c r="M125" s="11"/>
      <c r="N125" s="12"/>
      <c r="O125" s="11"/>
      <c r="P125" s="5" t="str">
        <f t="shared" si="6"/>
        <v/>
      </c>
    </row>
    <row r="126" spans="1:16" x14ac:dyDescent="0.2">
      <c r="A126" s="5" t="s">
        <v>177</v>
      </c>
      <c r="B126" s="11" t="s">
        <v>232</v>
      </c>
      <c r="C126" s="11" t="s">
        <v>412</v>
      </c>
      <c r="D126" s="12">
        <v>17.989999999999998</v>
      </c>
      <c r="E126" s="35"/>
      <c r="F126" s="21">
        <f t="shared" si="5"/>
        <v>0</v>
      </c>
      <c r="H126" s="11"/>
      <c r="I126" s="12"/>
      <c r="J126" s="11"/>
      <c r="M126" s="11"/>
      <c r="N126" s="12"/>
      <c r="O126" s="11"/>
      <c r="P126" s="5" t="str">
        <f t="shared" si="6"/>
        <v/>
      </c>
    </row>
    <row r="127" spans="1:16" x14ac:dyDescent="0.2">
      <c r="A127" s="5" t="s">
        <v>177</v>
      </c>
      <c r="B127" s="11" t="s">
        <v>232</v>
      </c>
      <c r="C127" s="11" t="s">
        <v>77</v>
      </c>
      <c r="D127" s="12">
        <v>22.99</v>
      </c>
      <c r="E127" s="35"/>
      <c r="F127" s="21">
        <f t="shared" si="5"/>
        <v>0</v>
      </c>
      <c r="H127" s="11"/>
      <c r="I127" s="12"/>
      <c r="J127" s="11"/>
      <c r="M127" s="11"/>
      <c r="N127" s="12"/>
      <c r="O127" s="11"/>
      <c r="P127" s="5" t="str">
        <f t="shared" si="6"/>
        <v/>
      </c>
    </row>
    <row r="128" spans="1:16" x14ac:dyDescent="0.2">
      <c r="A128" s="5" t="s">
        <v>177</v>
      </c>
      <c r="B128" s="11" t="s">
        <v>232</v>
      </c>
      <c r="C128" s="11" t="s">
        <v>72</v>
      </c>
      <c r="D128" s="12">
        <v>29.99</v>
      </c>
      <c r="E128" s="35"/>
      <c r="F128" s="21">
        <f t="shared" si="5"/>
        <v>0</v>
      </c>
      <c r="H128" s="11"/>
      <c r="I128" s="12"/>
      <c r="J128" s="11"/>
      <c r="M128" s="11"/>
      <c r="N128" s="12"/>
      <c r="O128" s="11"/>
    </row>
    <row r="129" spans="1:15" x14ac:dyDescent="0.2">
      <c r="A129" s="5" t="s">
        <v>272</v>
      </c>
      <c r="B129" s="11" t="s">
        <v>232</v>
      </c>
      <c r="C129" s="11" t="s">
        <v>78</v>
      </c>
      <c r="D129" s="12">
        <v>47.99</v>
      </c>
      <c r="E129" s="35"/>
      <c r="F129" s="21">
        <f t="shared" si="5"/>
        <v>0</v>
      </c>
      <c r="M129" s="11"/>
      <c r="N129" s="12"/>
      <c r="O129" s="11"/>
    </row>
    <row r="130" spans="1:15" x14ac:dyDescent="0.2">
      <c r="A130" s="5" t="s">
        <v>189</v>
      </c>
      <c r="B130" s="11" t="s">
        <v>79</v>
      </c>
      <c r="C130" s="11" t="s">
        <v>379</v>
      </c>
      <c r="D130" s="12">
        <v>22.99</v>
      </c>
      <c r="E130" s="37">
        <v>1</v>
      </c>
      <c r="F130" s="21">
        <f t="shared" si="5"/>
        <v>22.99</v>
      </c>
    </row>
    <row r="131" spans="1:15" x14ac:dyDescent="0.2">
      <c r="A131" s="5" t="s">
        <v>178</v>
      </c>
      <c r="B131" s="11" t="s">
        <v>79</v>
      </c>
      <c r="C131" s="11" t="s">
        <v>73</v>
      </c>
      <c r="D131" s="12">
        <v>22.99</v>
      </c>
      <c r="E131" s="37"/>
      <c r="F131" s="21">
        <f t="shared" si="5"/>
        <v>0</v>
      </c>
    </row>
    <row r="132" spans="1:15" x14ac:dyDescent="0.2">
      <c r="A132" s="5" t="s">
        <v>272</v>
      </c>
      <c r="B132" s="11" t="s">
        <v>79</v>
      </c>
      <c r="C132" s="11" t="s">
        <v>80</v>
      </c>
      <c r="D132" s="12">
        <v>24.99</v>
      </c>
      <c r="E132" s="37"/>
      <c r="F132" s="21">
        <f t="shared" si="5"/>
        <v>0</v>
      </c>
    </row>
    <row r="133" spans="1:15" x14ac:dyDescent="0.2">
      <c r="A133" s="5" t="s">
        <v>180</v>
      </c>
      <c r="B133" s="11" t="s">
        <v>81</v>
      </c>
      <c r="C133" s="11" t="s">
        <v>82</v>
      </c>
      <c r="D133" s="12">
        <v>27.99</v>
      </c>
      <c r="E133" s="37"/>
      <c r="F133" s="21">
        <f t="shared" si="5"/>
        <v>0</v>
      </c>
    </row>
    <row r="134" spans="1:15" x14ac:dyDescent="0.2">
      <c r="A134" s="5" t="s">
        <v>179</v>
      </c>
      <c r="B134" s="11" t="s">
        <v>81</v>
      </c>
      <c r="C134" s="11" t="s">
        <v>83</v>
      </c>
      <c r="D134" s="12">
        <v>27.99</v>
      </c>
      <c r="E134" s="37"/>
      <c r="F134" s="21">
        <f t="shared" ref="F134:F187" si="7">D134*E134</f>
        <v>0</v>
      </c>
    </row>
    <row r="135" spans="1:15" x14ac:dyDescent="0.2">
      <c r="A135" s="5" t="s">
        <v>179</v>
      </c>
      <c r="B135" s="11" t="s">
        <v>81</v>
      </c>
      <c r="C135" s="11" t="s">
        <v>84</v>
      </c>
      <c r="D135" s="12">
        <v>27.99</v>
      </c>
      <c r="E135" s="37"/>
      <c r="F135" s="21">
        <f t="shared" si="7"/>
        <v>0</v>
      </c>
    </row>
    <row r="136" spans="1:15" x14ac:dyDescent="0.2">
      <c r="A136" s="5" t="s">
        <v>179</v>
      </c>
      <c r="B136" s="11" t="s">
        <v>81</v>
      </c>
      <c r="C136" s="11" t="s">
        <v>85</v>
      </c>
      <c r="D136" s="12">
        <v>14.99</v>
      </c>
      <c r="E136" s="37"/>
      <c r="F136" s="21">
        <f t="shared" si="7"/>
        <v>0</v>
      </c>
    </row>
    <row r="137" spans="1:15" x14ac:dyDescent="0.2">
      <c r="A137" s="5" t="s">
        <v>179</v>
      </c>
      <c r="B137" s="11" t="s">
        <v>81</v>
      </c>
      <c r="C137" s="11" t="s">
        <v>86</v>
      </c>
      <c r="D137" s="12">
        <v>12.99</v>
      </c>
      <c r="E137" s="37"/>
      <c r="F137" s="21">
        <f t="shared" si="7"/>
        <v>0</v>
      </c>
    </row>
    <row r="138" spans="1:15" x14ac:dyDescent="0.2">
      <c r="A138" s="5" t="s">
        <v>179</v>
      </c>
      <c r="B138" s="11" t="s">
        <v>81</v>
      </c>
      <c r="C138" s="11" t="s">
        <v>87</v>
      </c>
      <c r="D138" s="12">
        <v>14.99</v>
      </c>
      <c r="E138" s="37"/>
      <c r="F138" s="21">
        <f t="shared" si="7"/>
        <v>0</v>
      </c>
    </row>
    <row r="139" spans="1:15" x14ac:dyDescent="0.2">
      <c r="A139" s="5" t="s">
        <v>179</v>
      </c>
      <c r="B139" s="11" t="s">
        <v>81</v>
      </c>
      <c r="C139" s="11" t="s">
        <v>259</v>
      </c>
      <c r="D139" s="12">
        <v>11.99</v>
      </c>
      <c r="E139" s="37"/>
      <c r="F139" s="21">
        <f t="shared" si="7"/>
        <v>0</v>
      </c>
    </row>
    <row r="140" spans="1:15" x14ac:dyDescent="0.2">
      <c r="A140" s="5" t="s">
        <v>179</v>
      </c>
      <c r="B140" s="11" t="s">
        <v>81</v>
      </c>
      <c r="C140" s="11" t="s">
        <v>260</v>
      </c>
      <c r="D140" s="12">
        <v>11.99</v>
      </c>
      <c r="E140" s="37"/>
      <c r="F140" s="21">
        <f t="shared" si="7"/>
        <v>0</v>
      </c>
    </row>
    <row r="141" spans="1:15" x14ac:dyDescent="0.2">
      <c r="A141" s="5" t="s">
        <v>179</v>
      </c>
      <c r="B141" s="11" t="s">
        <v>261</v>
      </c>
      <c r="C141" s="11" t="s">
        <v>262</v>
      </c>
      <c r="D141" s="12">
        <v>6.99</v>
      </c>
      <c r="E141" s="37"/>
      <c r="F141" s="21">
        <f t="shared" si="7"/>
        <v>0</v>
      </c>
    </row>
    <row r="142" spans="1:15" x14ac:dyDescent="0.2">
      <c r="A142" s="5" t="s">
        <v>179</v>
      </c>
      <c r="B142" s="11" t="s">
        <v>263</v>
      </c>
      <c r="C142" s="11" t="s">
        <v>264</v>
      </c>
      <c r="D142" s="12">
        <v>29.99</v>
      </c>
      <c r="E142" s="37"/>
      <c r="F142" s="21">
        <f t="shared" si="7"/>
        <v>0</v>
      </c>
    </row>
    <row r="143" spans="1:15" x14ac:dyDescent="0.2">
      <c r="A143" s="5" t="s">
        <v>180</v>
      </c>
      <c r="B143" s="11" t="s">
        <v>263</v>
      </c>
      <c r="C143" s="11" t="s">
        <v>379</v>
      </c>
      <c r="D143" s="12">
        <v>38.99</v>
      </c>
      <c r="E143" s="37"/>
      <c r="F143" s="21">
        <f t="shared" si="7"/>
        <v>0</v>
      </c>
    </row>
    <row r="144" spans="1:15" x14ac:dyDescent="0.2">
      <c r="A144" s="5" t="s">
        <v>180</v>
      </c>
      <c r="B144" s="11" t="s">
        <v>263</v>
      </c>
      <c r="C144" s="11" t="s">
        <v>265</v>
      </c>
      <c r="D144" s="12">
        <v>64.989999999999995</v>
      </c>
      <c r="E144" s="37"/>
      <c r="F144" s="21">
        <f t="shared" si="7"/>
        <v>0</v>
      </c>
    </row>
    <row r="145" spans="1:6" x14ac:dyDescent="0.2">
      <c r="A145" s="5" t="s">
        <v>180</v>
      </c>
      <c r="B145" s="11" t="s">
        <v>266</v>
      </c>
      <c r="C145" s="11" t="s">
        <v>267</v>
      </c>
      <c r="D145" s="12">
        <v>21.99</v>
      </c>
      <c r="E145" s="37"/>
      <c r="F145" s="21">
        <f t="shared" si="7"/>
        <v>0</v>
      </c>
    </row>
    <row r="146" spans="1:6" x14ac:dyDescent="0.2">
      <c r="A146" s="5" t="s">
        <v>272</v>
      </c>
      <c r="B146" s="11" t="s">
        <v>266</v>
      </c>
      <c r="C146" s="11" t="s">
        <v>234</v>
      </c>
      <c r="D146" s="12">
        <v>15.99</v>
      </c>
      <c r="E146" s="37"/>
      <c r="F146" s="21">
        <f t="shared" si="7"/>
        <v>0</v>
      </c>
    </row>
    <row r="147" spans="1:6" x14ac:dyDescent="0.2">
      <c r="A147" s="5" t="s">
        <v>272</v>
      </c>
      <c r="B147" s="11" t="s">
        <v>266</v>
      </c>
      <c r="C147" s="11" t="s">
        <v>379</v>
      </c>
      <c r="D147" s="12">
        <v>23.99</v>
      </c>
      <c r="E147" s="37"/>
      <c r="F147" s="21">
        <f t="shared" si="7"/>
        <v>0</v>
      </c>
    </row>
    <row r="148" spans="1:6" x14ac:dyDescent="0.2">
      <c r="A148" s="5" t="s">
        <v>272</v>
      </c>
      <c r="B148" s="11" t="s">
        <v>266</v>
      </c>
      <c r="C148" s="11" t="s">
        <v>73</v>
      </c>
      <c r="D148" s="12">
        <v>21.99</v>
      </c>
      <c r="E148" s="37"/>
      <c r="F148" s="21">
        <f t="shared" si="7"/>
        <v>0</v>
      </c>
    </row>
    <row r="149" spans="1:6" x14ac:dyDescent="0.2">
      <c r="A149" s="5" t="s">
        <v>272</v>
      </c>
      <c r="B149" s="11" t="s">
        <v>266</v>
      </c>
      <c r="C149" s="11" t="s">
        <v>235</v>
      </c>
      <c r="D149" s="12">
        <v>8.99</v>
      </c>
      <c r="E149" s="37"/>
      <c r="F149" s="21">
        <f t="shared" si="7"/>
        <v>0</v>
      </c>
    </row>
    <row r="150" spans="1:6" x14ac:dyDescent="0.2">
      <c r="A150" s="5" t="s">
        <v>272</v>
      </c>
      <c r="B150" s="11" t="s">
        <v>266</v>
      </c>
      <c r="C150" s="11" t="s">
        <v>236</v>
      </c>
      <c r="D150" s="12">
        <v>8.99</v>
      </c>
      <c r="E150" s="37"/>
      <c r="F150" s="21">
        <f t="shared" si="7"/>
        <v>0</v>
      </c>
    </row>
    <row r="151" spans="1:6" x14ac:dyDescent="0.2">
      <c r="A151" s="5" t="s">
        <v>272</v>
      </c>
      <c r="B151" s="11" t="s">
        <v>266</v>
      </c>
      <c r="C151" s="11" t="s">
        <v>416</v>
      </c>
      <c r="D151" s="12">
        <v>11.99</v>
      </c>
      <c r="E151" s="37"/>
      <c r="F151" s="21">
        <f t="shared" si="7"/>
        <v>0</v>
      </c>
    </row>
    <row r="152" spans="1:6" x14ac:dyDescent="0.2">
      <c r="A152" s="5" t="s">
        <v>272</v>
      </c>
      <c r="B152" s="11" t="s">
        <v>266</v>
      </c>
      <c r="C152" s="11" t="s">
        <v>75</v>
      </c>
      <c r="D152" s="12">
        <v>16.989999999999998</v>
      </c>
      <c r="E152" s="37"/>
      <c r="F152" s="21">
        <f t="shared" si="7"/>
        <v>0</v>
      </c>
    </row>
    <row r="153" spans="1:6" x14ac:dyDescent="0.2">
      <c r="A153" s="5" t="s">
        <v>272</v>
      </c>
      <c r="B153" s="11" t="s">
        <v>237</v>
      </c>
      <c r="C153" s="11" t="s">
        <v>238</v>
      </c>
      <c r="D153" s="12">
        <v>6.99</v>
      </c>
      <c r="E153" s="37"/>
      <c r="F153" s="21">
        <f t="shared" si="7"/>
        <v>0</v>
      </c>
    </row>
    <row r="154" spans="1:6" x14ac:dyDescent="0.2">
      <c r="A154" s="11" t="s">
        <v>15</v>
      </c>
      <c r="B154" s="11" t="s">
        <v>239</v>
      </c>
      <c r="C154" s="11" t="s">
        <v>240</v>
      </c>
      <c r="D154" s="12">
        <v>6.99</v>
      </c>
      <c r="E154" s="37"/>
      <c r="F154" s="21">
        <f t="shared" si="7"/>
        <v>0</v>
      </c>
    </row>
    <row r="155" spans="1:6" x14ac:dyDescent="0.2">
      <c r="A155" s="11" t="s">
        <v>16</v>
      </c>
      <c r="B155" s="11" t="s">
        <v>239</v>
      </c>
      <c r="C155" s="11" t="s">
        <v>241</v>
      </c>
      <c r="D155" s="12">
        <v>6.99</v>
      </c>
      <c r="E155" s="37"/>
      <c r="F155" s="21">
        <f t="shared" si="7"/>
        <v>0</v>
      </c>
    </row>
    <row r="156" spans="1:6" x14ac:dyDescent="0.2">
      <c r="A156" s="11" t="s">
        <v>17</v>
      </c>
      <c r="B156" s="11" t="s">
        <v>239</v>
      </c>
      <c r="C156" s="11" t="s">
        <v>242</v>
      </c>
      <c r="D156" s="12">
        <v>6.99</v>
      </c>
      <c r="E156" s="37"/>
      <c r="F156" s="21">
        <f t="shared" si="7"/>
        <v>0</v>
      </c>
    </row>
    <row r="157" spans="1:6" x14ac:dyDescent="0.2">
      <c r="A157" s="11" t="s">
        <v>17</v>
      </c>
      <c r="B157" s="11" t="s">
        <v>239</v>
      </c>
      <c r="C157" s="11" t="s">
        <v>243</v>
      </c>
      <c r="D157" s="12">
        <v>7.99</v>
      </c>
      <c r="E157" s="37"/>
      <c r="F157" s="21">
        <f t="shared" si="7"/>
        <v>0</v>
      </c>
    </row>
    <row r="158" spans="1:6" x14ac:dyDescent="0.2">
      <c r="A158" s="11" t="s">
        <v>17</v>
      </c>
      <c r="B158" s="11" t="s">
        <v>239</v>
      </c>
      <c r="C158" s="11" t="s">
        <v>410</v>
      </c>
      <c r="D158" s="12">
        <v>7.99</v>
      </c>
      <c r="E158" s="37"/>
      <c r="F158" s="21">
        <f t="shared" si="7"/>
        <v>0</v>
      </c>
    </row>
    <row r="159" spans="1:6" x14ac:dyDescent="0.2">
      <c r="A159" s="11" t="s">
        <v>17</v>
      </c>
      <c r="B159" s="11" t="s">
        <v>244</v>
      </c>
      <c r="C159" s="11" t="s">
        <v>416</v>
      </c>
      <c r="D159" s="12">
        <v>4.99</v>
      </c>
      <c r="E159" s="37"/>
      <c r="F159" s="21">
        <f t="shared" si="7"/>
        <v>0</v>
      </c>
    </row>
    <row r="160" spans="1:6" x14ac:dyDescent="0.2">
      <c r="A160" s="11" t="s">
        <v>17</v>
      </c>
      <c r="B160" s="11" t="s">
        <v>244</v>
      </c>
      <c r="C160" s="11" t="s">
        <v>379</v>
      </c>
      <c r="D160" s="12">
        <v>4.99</v>
      </c>
      <c r="E160" s="37"/>
      <c r="F160" s="21">
        <f t="shared" si="7"/>
        <v>0</v>
      </c>
    </row>
    <row r="161" spans="1:6" x14ac:dyDescent="0.2">
      <c r="A161" s="11" t="s">
        <v>18</v>
      </c>
      <c r="B161" s="11" t="s">
        <v>245</v>
      </c>
      <c r="C161" s="11" t="s">
        <v>246</v>
      </c>
      <c r="D161" s="12">
        <v>23.99</v>
      </c>
      <c r="E161" s="37"/>
      <c r="F161" s="21">
        <f t="shared" si="7"/>
        <v>0</v>
      </c>
    </row>
    <row r="162" spans="1:6" x14ac:dyDescent="0.2">
      <c r="A162" s="11" t="s">
        <v>19</v>
      </c>
      <c r="B162" s="11" t="s">
        <v>247</v>
      </c>
      <c r="C162" s="11" t="s">
        <v>248</v>
      </c>
      <c r="D162" s="12">
        <v>25.99</v>
      </c>
      <c r="E162" s="37"/>
      <c r="F162" s="21">
        <f t="shared" si="7"/>
        <v>0</v>
      </c>
    </row>
    <row r="163" spans="1:6" x14ac:dyDescent="0.2">
      <c r="A163" s="11" t="s">
        <v>19</v>
      </c>
      <c r="B163" s="11" t="s">
        <v>247</v>
      </c>
      <c r="C163" s="11" t="s">
        <v>249</v>
      </c>
      <c r="D163" s="12">
        <v>27.99</v>
      </c>
      <c r="E163" s="37"/>
      <c r="F163" s="21">
        <f t="shared" si="7"/>
        <v>0</v>
      </c>
    </row>
    <row r="164" spans="1:6" x14ac:dyDescent="0.2">
      <c r="A164" s="11" t="s">
        <v>19</v>
      </c>
      <c r="B164" s="11" t="s">
        <v>247</v>
      </c>
      <c r="C164" s="11" t="s">
        <v>250</v>
      </c>
      <c r="D164" s="12">
        <v>25.99</v>
      </c>
      <c r="E164" s="37"/>
      <c r="F164" s="21">
        <f t="shared" si="7"/>
        <v>0</v>
      </c>
    </row>
    <row r="165" spans="1:6" x14ac:dyDescent="0.2">
      <c r="A165" s="11" t="s">
        <v>19</v>
      </c>
      <c r="B165" s="11" t="s">
        <v>247</v>
      </c>
      <c r="C165" s="11" t="s">
        <v>274</v>
      </c>
      <c r="D165" s="12">
        <v>22.99</v>
      </c>
      <c r="E165" s="37"/>
      <c r="F165" s="21">
        <f t="shared" si="7"/>
        <v>0</v>
      </c>
    </row>
    <row r="166" spans="1:6" x14ac:dyDescent="0.2">
      <c r="A166" s="11" t="s">
        <v>19</v>
      </c>
      <c r="B166" s="11" t="s">
        <v>247</v>
      </c>
      <c r="C166" s="11" t="s">
        <v>275</v>
      </c>
      <c r="D166" s="12">
        <v>21.99</v>
      </c>
      <c r="E166" s="37"/>
      <c r="F166" s="21">
        <f t="shared" si="7"/>
        <v>0</v>
      </c>
    </row>
    <row r="167" spans="1:6" x14ac:dyDescent="0.2">
      <c r="A167" s="11" t="s">
        <v>19</v>
      </c>
      <c r="B167" s="11" t="s">
        <v>247</v>
      </c>
      <c r="C167" s="11" t="s">
        <v>276</v>
      </c>
      <c r="D167" s="12">
        <v>9.99</v>
      </c>
      <c r="E167" s="37">
        <v>1</v>
      </c>
      <c r="F167" s="21">
        <f t="shared" si="7"/>
        <v>9.99</v>
      </c>
    </row>
    <row r="168" spans="1:6" x14ac:dyDescent="0.2">
      <c r="A168" s="11" t="s">
        <v>19</v>
      </c>
      <c r="B168" s="11" t="s">
        <v>247</v>
      </c>
      <c r="C168" s="11" t="s">
        <v>277</v>
      </c>
      <c r="D168" s="12">
        <v>9.99</v>
      </c>
      <c r="E168" s="37"/>
      <c r="F168" s="21">
        <f t="shared" si="7"/>
        <v>0</v>
      </c>
    </row>
    <row r="169" spans="1:6" x14ac:dyDescent="0.2">
      <c r="A169" s="11" t="s">
        <v>19</v>
      </c>
      <c r="B169" s="11" t="s">
        <v>247</v>
      </c>
      <c r="C169" s="11" t="s">
        <v>278</v>
      </c>
      <c r="D169" s="12">
        <v>9.99</v>
      </c>
      <c r="E169" s="37"/>
      <c r="F169" s="21">
        <f t="shared" si="7"/>
        <v>0</v>
      </c>
    </row>
    <row r="170" spans="1:6" x14ac:dyDescent="0.2">
      <c r="A170" s="11" t="s">
        <v>19</v>
      </c>
      <c r="B170" s="11" t="s">
        <v>247</v>
      </c>
      <c r="C170" s="11" t="s">
        <v>279</v>
      </c>
      <c r="D170" s="12">
        <v>9.99</v>
      </c>
      <c r="E170" s="37"/>
      <c r="F170" s="21">
        <f t="shared" si="7"/>
        <v>0</v>
      </c>
    </row>
    <row r="171" spans="1:6" x14ac:dyDescent="0.2">
      <c r="A171" s="11" t="s">
        <v>19</v>
      </c>
      <c r="B171" s="11" t="s">
        <v>247</v>
      </c>
      <c r="C171" s="11" t="s">
        <v>280</v>
      </c>
      <c r="D171" s="12">
        <v>9.99</v>
      </c>
      <c r="E171" s="37"/>
      <c r="F171" s="21">
        <f t="shared" si="7"/>
        <v>0</v>
      </c>
    </row>
    <row r="172" spans="1:6" x14ac:dyDescent="0.2">
      <c r="A172" s="11" t="s">
        <v>19</v>
      </c>
      <c r="B172" s="11" t="s">
        <v>247</v>
      </c>
      <c r="C172" s="11" t="s">
        <v>282</v>
      </c>
      <c r="D172" s="12">
        <v>9.99</v>
      </c>
      <c r="E172" s="37"/>
      <c r="F172" s="21">
        <f t="shared" si="7"/>
        <v>0</v>
      </c>
    </row>
    <row r="173" spans="1:6" x14ac:dyDescent="0.2">
      <c r="A173" s="11" t="s">
        <v>19</v>
      </c>
      <c r="B173" s="11" t="s">
        <v>247</v>
      </c>
      <c r="C173" s="11" t="s">
        <v>283</v>
      </c>
      <c r="D173" s="12">
        <v>9.99</v>
      </c>
      <c r="E173" s="37"/>
      <c r="F173" s="21">
        <f t="shared" si="7"/>
        <v>0</v>
      </c>
    </row>
    <row r="174" spans="1:6" x14ac:dyDescent="0.2">
      <c r="A174" s="11" t="s">
        <v>20</v>
      </c>
      <c r="B174" s="11" t="s">
        <v>247</v>
      </c>
      <c r="C174" s="11" t="s">
        <v>113</v>
      </c>
      <c r="D174" s="12">
        <v>8.99</v>
      </c>
      <c r="E174" s="37"/>
      <c r="F174" s="21">
        <f t="shared" si="7"/>
        <v>0</v>
      </c>
    </row>
    <row r="175" spans="1:6" x14ac:dyDescent="0.2">
      <c r="A175" s="11" t="s">
        <v>20</v>
      </c>
      <c r="B175" s="11" t="s">
        <v>247</v>
      </c>
      <c r="C175" s="11" t="s">
        <v>114</v>
      </c>
      <c r="D175" s="12">
        <v>6.99</v>
      </c>
      <c r="E175" s="37"/>
      <c r="F175" s="21">
        <f t="shared" si="7"/>
        <v>0</v>
      </c>
    </row>
    <row r="176" spans="1:6" x14ac:dyDescent="0.2">
      <c r="A176" s="11" t="s">
        <v>20</v>
      </c>
      <c r="B176" s="11" t="s">
        <v>247</v>
      </c>
      <c r="C176" s="11" t="s">
        <v>115</v>
      </c>
      <c r="D176" s="12">
        <v>16.989999999999998</v>
      </c>
      <c r="E176" s="37"/>
      <c r="F176" s="21">
        <f t="shared" si="7"/>
        <v>0</v>
      </c>
    </row>
    <row r="177" spans="1:6" x14ac:dyDescent="0.2">
      <c r="A177" s="11" t="s">
        <v>20</v>
      </c>
      <c r="B177" s="11" t="s">
        <v>247</v>
      </c>
      <c r="C177" s="11" t="s">
        <v>116</v>
      </c>
      <c r="D177" s="12">
        <v>9.99</v>
      </c>
      <c r="E177" s="37"/>
      <c r="F177" s="21">
        <f t="shared" si="7"/>
        <v>0</v>
      </c>
    </row>
    <row r="178" spans="1:6" x14ac:dyDescent="0.2">
      <c r="A178" s="11" t="s">
        <v>20</v>
      </c>
      <c r="B178" s="11" t="s">
        <v>247</v>
      </c>
      <c r="C178" s="11" t="s">
        <v>117</v>
      </c>
      <c r="D178" s="12">
        <v>19.989999999999998</v>
      </c>
      <c r="E178" s="37"/>
      <c r="F178" s="21">
        <f t="shared" si="7"/>
        <v>0</v>
      </c>
    </row>
    <row r="179" spans="1:6" x14ac:dyDescent="0.2">
      <c r="A179" s="11" t="s">
        <v>20</v>
      </c>
      <c r="B179" s="11" t="s">
        <v>247</v>
      </c>
      <c r="C179" s="11" t="s">
        <v>118</v>
      </c>
      <c r="D179" s="12">
        <v>17.989999999999998</v>
      </c>
      <c r="E179" s="37"/>
      <c r="F179" s="21">
        <f t="shared" si="7"/>
        <v>0</v>
      </c>
    </row>
    <row r="180" spans="1:6" x14ac:dyDescent="0.2">
      <c r="A180" s="11" t="s">
        <v>20</v>
      </c>
      <c r="B180" s="11" t="s">
        <v>247</v>
      </c>
      <c r="C180" s="11" t="s">
        <v>119</v>
      </c>
      <c r="D180" s="12">
        <v>6.99</v>
      </c>
      <c r="E180" s="37"/>
      <c r="F180" s="21">
        <f t="shared" si="7"/>
        <v>0</v>
      </c>
    </row>
    <row r="181" spans="1:6" x14ac:dyDescent="0.2">
      <c r="A181" s="11" t="s">
        <v>20</v>
      </c>
      <c r="B181" s="11" t="s">
        <v>247</v>
      </c>
      <c r="C181" s="11" t="s">
        <v>120</v>
      </c>
      <c r="D181" s="12">
        <v>9.99</v>
      </c>
      <c r="E181" s="37"/>
      <c r="F181" s="21">
        <f t="shared" si="7"/>
        <v>0</v>
      </c>
    </row>
    <row r="182" spans="1:6" x14ac:dyDescent="0.2">
      <c r="A182" s="11" t="s">
        <v>21</v>
      </c>
      <c r="B182" s="11" t="s">
        <v>121</v>
      </c>
      <c r="C182" s="11" t="s">
        <v>122</v>
      </c>
      <c r="D182" s="12">
        <v>69.989999999999995</v>
      </c>
      <c r="E182" s="37"/>
      <c r="F182" s="21">
        <f t="shared" si="7"/>
        <v>0</v>
      </c>
    </row>
    <row r="183" spans="1:6" x14ac:dyDescent="0.2">
      <c r="A183" s="11" t="s">
        <v>22</v>
      </c>
      <c r="B183" s="11" t="s">
        <v>121</v>
      </c>
      <c r="C183" s="11" t="s">
        <v>123</v>
      </c>
      <c r="D183" s="12">
        <v>35.99</v>
      </c>
      <c r="E183" s="37"/>
      <c r="F183" s="21">
        <f t="shared" si="7"/>
        <v>0</v>
      </c>
    </row>
    <row r="184" spans="1:6" x14ac:dyDescent="0.2">
      <c r="A184" s="11" t="s">
        <v>23</v>
      </c>
      <c r="B184" s="11" t="s">
        <v>121</v>
      </c>
      <c r="C184" s="11" t="s">
        <v>124</v>
      </c>
      <c r="D184" s="12">
        <v>34.99</v>
      </c>
      <c r="E184" s="37"/>
      <c r="F184" s="21">
        <f t="shared" si="7"/>
        <v>0</v>
      </c>
    </row>
    <row r="185" spans="1:6" x14ac:dyDescent="0.2">
      <c r="A185" s="11" t="s">
        <v>22</v>
      </c>
      <c r="B185" s="11" t="s">
        <v>125</v>
      </c>
      <c r="C185" s="11" t="s">
        <v>241</v>
      </c>
      <c r="D185" s="12">
        <v>34.99</v>
      </c>
      <c r="E185" s="37"/>
      <c r="F185" s="21">
        <f t="shared" si="7"/>
        <v>0</v>
      </c>
    </row>
    <row r="186" spans="1:6" x14ac:dyDescent="0.2">
      <c r="A186" s="11" t="s">
        <v>24</v>
      </c>
      <c r="B186" s="11" t="s">
        <v>125</v>
      </c>
      <c r="C186" s="11" t="s">
        <v>242</v>
      </c>
      <c r="D186" s="12">
        <v>18.989999999999998</v>
      </c>
      <c r="E186" s="37"/>
      <c r="F186" s="21">
        <f t="shared" si="7"/>
        <v>0</v>
      </c>
    </row>
    <row r="187" spans="1:6" x14ac:dyDescent="0.2">
      <c r="A187" s="11" t="s">
        <v>24</v>
      </c>
      <c r="B187" s="11" t="s">
        <v>125</v>
      </c>
      <c r="C187" s="11" t="s">
        <v>126</v>
      </c>
      <c r="D187" s="12">
        <v>14.99</v>
      </c>
      <c r="E187" s="37"/>
      <c r="F187" s="21">
        <f t="shared" si="7"/>
        <v>0</v>
      </c>
    </row>
    <row r="188" spans="1:6" x14ac:dyDescent="0.2">
      <c r="A188" s="11" t="s">
        <v>25</v>
      </c>
      <c r="B188" s="11" t="s">
        <v>125</v>
      </c>
      <c r="C188" s="11" t="s">
        <v>127</v>
      </c>
      <c r="D188" s="12">
        <v>24.99</v>
      </c>
      <c r="E188" s="37"/>
      <c r="F188" s="21">
        <f t="shared" ref="F188:F241" si="8">D188*E188</f>
        <v>0</v>
      </c>
    </row>
    <row r="189" spans="1:6" x14ac:dyDescent="0.2">
      <c r="A189" s="11" t="s">
        <v>24</v>
      </c>
      <c r="B189" s="11" t="s">
        <v>125</v>
      </c>
      <c r="C189" s="11" t="s">
        <v>128</v>
      </c>
      <c r="D189" s="12">
        <v>24.99</v>
      </c>
      <c r="E189" s="37"/>
      <c r="F189" s="21">
        <f t="shared" si="8"/>
        <v>0</v>
      </c>
    </row>
    <row r="190" spans="1:6" x14ac:dyDescent="0.2">
      <c r="A190" s="11" t="s">
        <v>21</v>
      </c>
      <c r="B190" s="11" t="s">
        <v>129</v>
      </c>
      <c r="C190" s="11" t="s">
        <v>130</v>
      </c>
      <c r="D190" s="12">
        <v>33.99</v>
      </c>
      <c r="E190" s="37"/>
      <c r="F190" s="21">
        <f t="shared" si="8"/>
        <v>0</v>
      </c>
    </row>
    <row r="191" spans="1:6" x14ac:dyDescent="0.2">
      <c r="A191" s="11" t="s">
        <v>20</v>
      </c>
      <c r="B191" s="11" t="s">
        <v>129</v>
      </c>
      <c r="C191" s="11" t="s">
        <v>75</v>
      </c>
      <c r="D191" s="12">
        <v>24.99</v>
      </c>
      <c r="E191" s="37"/>
      <c r="F191" s="21">
        <f t="shared" si="8"/>
        <v>0</v>
      </c>
    </row>
    <row r="192" spans="1:6" x14ac:dyDescent="0.2">
      <c r="A192" s="11" t="s">
        <v>26</v>
      </c>
      <c r="B192" s="11" t="s">
        <v>131</v>
      </c>
      <c r="C192" s="11" t="s">
        <v>302</v>
      </c>
      <c r="D192" s="12">
        <v>6.99</v>
      </c>
      <c r="E192" s="37"/>
      <c r="F192" s="21">
        <f t="shared" si="8"/>
        <v>0</v>
      </c>
    </row>
    <row r="193" spans="1:6" x14ac:dyDescent="0.2">
      <c r="A193" s="11" t="s">
        <v>88</v>
      </c>
      <c r="B193" s="11" t="s">
        <v>131</v>
      </c>
      <c r="C193" s="11" t="s">
        <v>303</v>
      </c>
      <c r="D193" s="12">
        <v>6.99</v>
      </c>
      <c r="E193" s="37"/>
      <c r="F193" s="21">
        <f t="shared" si="8"/>
        <v>0</v>
      </c>
    </row>
    <row r="194" spans="1:6" x14ac:dyDescent="0.2">
      <c r="A194" s="11" t="s">
        <v>89</v>
      </c>
      <c r="B194" s="11" t="s">
        <v>131</v>
      </c>
      <c r="C194" s="11" t="s">
        <v>304</v>
      </c>
      <c r="D194" s="12">
        <v>6.99</v>
      </c>
      <c r="E194" s="37"/>
      <c r="F194" s="21">
        <f t="shared" si="8"/>
        <v>0</v>
      </c>
    </row>
    <row r="195" spans="1:6" x14ac:dyDescent="0.2">
      <c r="A195" s="11" t="s">
        <v>88</v>
      </c>
      <c r="B195" s="11" t="s">
        <v>131</v>
      </c>
      <c r="C195" s="11" t="s">
        <v>305</v>
      </c>
      <c r="D195" s="12">
        <v>6.99</v>
      </c>
      <c r="E195" s="37"/>
      <c r="F195" s="21">
        <f t="shared" si="8"/>
        <v>0</v>
      </c>
    </row>
    <row r="196" spans="1:6" x14ac:dyDescent="0.2">
      <c r="A196" s="11" t="s">
        <v>90</v>
      </c>
      <c r="B196" s="11" t="s">
        <v>131</v>
      </c>
      <c r="C196" s="11" t="s">
        <v>242</v>
      </c>
      <c r="D196" s="12">
        <v>6.99</v>
      </c>
      <c r="E196" s="37"/>
      <c r="F196" s="21">
        <f t="shared" si="8"/>
        <v>0</v>
      </c>
    </row>
    <row r="197" spans="1:6" x14ac:dyDescent="0.2">
      <c r="A197" s="11" t="s">
        <v>90</v>
      </c>
      <c r="B197" s="11" t="s">
        <v>131</v>
      </c>
      <c r="C197" s="11" t="s">
        <v>241</v>
      </c>
      <c r="D197" s="12">
        <v>6.99</v>
      </c>
      <c r="E197" s="37"/>
      <c r="F197" s="21">
        <f t="shared" si="8"/>
        <v>0</v>
      </c>
    </row>
    <row r="198" spans="1:6" x14ac:dyDescent="0.2">
      <c r="A198" s="11" t="s">
        <v>90</v>
      </c>
      <c r="B198" s="11" t="s">
        <v>131</v>
      </c>
      <c r="C198" s="11" t="s">
        <v>240</v>
      </c>
      <c r="D198" s="12">
        <v>6.99</v>
      </c>
      <c r="E198" s="37"/>
      <c r="F198" s="21">
        <f t="shared" si="8"/>
        <v>0</v>
      </c>
    </row>
    <row r="199" spans="1:6" x14ac:dyDescent="0.2">
      <c r="A199" s="11" t="s">
        <v>20</v>
      </c>
      <c r="B199" s="11" t="s">
        <v>131</v>
      </c>
      <c r="C199" s="11" t="s">
        <v>58</v>
      </c>
      <c r="D199" s="12">
        <v>6.99</v>
      </c>
      <c r="E199" s="37"/>
      <c r="F199" s="21">
        <f t="shared" si="8"/>
        <v>0</v>
      </c>
    </row>
    <row r="200" spans="1:6" x14ac:dyDescent="0.2">
      <c r="A200" s="11" t="s">
        <v>20</v>
      </c>
      <c r="B200" s="11" t="s">
        <v>131</v>
      </c>
      <c r="C200" s="10" t="s">
        <v>306</v>
      </c>
      <c r="D200" s="13"/>
      <c r="E200" s="37"/>
      <c r="F200" s="21">
        <f t="shared" si="8"/>
        <v>0</v>
      </c>
    </row>
    <row r="201" spans="1:6" x14ac:dyDescent="0.2">
      <c r="A201" s="11" t="s">
        <v>20</v>
      </c>
      <c r="B201" s="11" t="s">
        <v>131</v>
      </c>
      <c r="C201" s="11" t="s">
        <v>307</v>
      </c>
      <c r="D201" s="12">
        <v>14.99</v>
      </c>
      <c r="E201" s="37"/>
      <c r="F201" s="21">
        <f t="shared" si="8"/>
        <v>0</v>
      </c>
    </row>
    <row r="202" spans="1:6" x14ac:dyDescent="0.2">
      <c r="A202" s="11" t="s">
        <v>20</v>
      </c>
      <c r="B202" s="11" t="s">
        <v>131</v>
      </c>
      <c r="C202" s="11" t="s">
        <v>308</v>
      </c>
      <c r="D202" s="12">
        <v>14.99</v>
      </c>
      <c r="E202" s="37"/>
      <c r="F202" s="21">
        <f t="shared" si="8"/>
        <v>0</v>
      </c>
    </row>
    <row r="203" spans="1:6" x14ac:dyDescent="0.2">
      <c r="A203" s="11" t="s">
        <v>20</v>
      </c>
      <c r="B203" s="11" t="s">
        <v>131</v>
      </c>
      <c r="C203" s="11" t="s">
        <v>309</v>
      </c>
      <c r="D203" s="12">
        <v>14.99</v>
      </c>
      <c r="E203" s="37"/>
      <c r="F203" s="21">
        <f t="shared" si="8"/>
        <v>0</v>
      </c>
    </row>
    <row r="204" spans="1:6" x14ac:dyDescent="0.2">
      <c r="A204" s="11" t="s">
        <v>20</v>
      </c>
      <c r="B204" s="11" t="s">
        <v>131</v>
      </c>
      <c r="C204" s="11" t="s">
        <v>310</v>
      </c>
      <c r="D204" s="12">
        <v>14.99</v>
      </c>
      <c r="E204" s="37">
        <v>1</v>
      </c>
      <c r="F204" s="21">
        <f t="shared" si="8"/>
        <v>14.99</v>
      </c>
    </row>
    <row r="205" spans="1:6" x14ac:dyDescent="0.2">
      <c r="A205" s="11" t="s">
        <v>20</v>
      </c>
      <c r="B205" s="11" t="s">
        <v>131</v>
      </c>
      <c r="C205" s="11" t="s">
        <v>311</v>
      </c>
      <c r="D205" s="12">
        <v>14.99</v>
      </c>
      <c r="E205" s="37"/>
      <c r="F205" s="21">
        <f t="shared" si="8"/>
        <v>0</v>
      </c>
    </row>
    <row r="206" spans="1:6" x14ac:dyDescent="0.2">
      <c r="A206" s="11" t="s">
        <v>91</v>
      </c>
      <c r="B206" s="11" t="s">
        <v>312</v>
      </c>
      <c r="C206" s="11" t="s">
        <v>350</v>
      </c>
      <c r="D206" s="12">
        <v>10.99</v>
      </c>
      <c r="E206" s="37"/>
      <c r="F206" s="21">
        <f t="shared" si="8"/>
        <v>0</v>
      </c>
    </row>
    <row r="207" spans="1:6" x14ac:dyDescent="0.2">
      <c r="A207" s="11" t="s">
        <v>92</v>
      </c>
      <c r="B207" s="11" t="s">
        <v>312</v>
      </c>
      <c r="C207" s="11" t="s">
        <v>351</v>
      </c>
      <c r="D207" s="12">
        <v>10.99</v>
      </c>
      <c r="E207" s="37"/>
      <c r="F207" s="21">
        <f t="shared" si="8"/>
        <v>0</v>
      </c>
    </row>
    <row r="208" spans="1:6" x14ac:dyDescent="0.2">
      <c r="A208" s="11" t="s">
        <v>91</v>
      </c>
      <c r="B208" s="11" t="s">
        <v>312</v>
      </c>
      <c r="C208" s="11" t="s">
        <v>352</v>
      </c>
      <c r="D208" s="12">
        <v>10.99</v>
      </c>
      <c r="E208" s="37"/>
      <c r="F208" s="21">
        <f t="shared" si="8"/>
        <v>0</v>
      </c>
    </row>
    <row r="209" spans="1:6" x14ac:dyDescent="0.2">
      <c r="A209" s="11" t="s">
        <v>91</v>
      </c>
      <c r="B209" s="11" t="s">
        <v>312</v>
      </c>
      <c r="C209" s="11" t="s">
        <v>190</v>
      </c>
      <c r="D209" s="12">
        <v>6.99</v>
      </c>
      <c r="E209" s="37"/>
      <c r="F209" s="21">
        <f t="shared" si="8"/>
        <v>0</v>
      </c>
    </row>
    <row r="210" spans="1:6" x14ac:dyDescent="0.2">
      <c r="A210" s="11" t="s">
        <v>91</v>
      </c>
      <c r="B210" s="11" t="s">
        <v>312</v>
      </c>
      <c r="C210" s="11" t="s">
        <v>353</v>
      </c>
      <c r="D210" s="12">
        <v>14.99</v>
      </c>
      <c r="E210" s="37"/>
      <c r="F210" s="21">
        <f t="shared" si="8"/>
        <v>0</v>
      </c>
    </row>
    <row r="211" spans="1:6" x14ac:dyDescent="0.2">
      <c r="A211" s="11" t="s">
        <v>93</v>
      </c>
      <c r="B211" s="11" t="s">
        <v>312</v>
      </c>
      <c r="C211" s="11" t="s">
        <v>354</v>
      </c>
      <c r="D211" s="12">
        <v>14.99</v>
      </c>
      <c r="E211" s="37"/>
      <c r="F211" s="21">
        <f t="shared" si="8"/>
        <v>0</v>
      </c>
    </row>
    <row r="212" spans="1:6" x14ac:dyDescent="0.2">
      <c r="A212" s="11" t="s">
        <v>94</v>
      </c>
      <c r="B212" s="11" t="s">
        <v>312</v>
      </c>
      <c r="C212" s="11" t="s">
        <v>355</v>
      </c>
      <c r="D212" s="12">
        <v>11.99</v>
      </c>
      <c r="E212" s="37"/>
      <c r="F212" s="21">
        <f t="shared" si="8"/>
        <v>0</v>
      </c>
    </row>
    <row r="213" spans="1:6" x14ac:dyDescent="0.2">
      <c r="A213" s="11" t="s">
        <v>91</v>
      </c>
      <c r="B213" s="11" t="s">
        <v>312</v>
      </c>
      <c r="C213" s="11" t="s">
        <v>356</v>
      </c>
      <c r="D213" s="12">
        <v>11.99</v>
      </c>
      <c r="E213" s="37"/>
      <c r="F213" s="21">
        <f t="shared" si="8"/>
        <v>0</v>
      </c>
    </row>
    <row r="214" spans="1:6" x14ac:dyDescent="0.2">
      <c r="A214" s="11" t="s">
        <v>91</v>
      </c>
      <c r="B214" s="11" t="s">
        <v>357</v>
      </c>
      <c r="C214" s="11" t="s">
        <v>145</v>
      </c>
      <c r="D214" s="12">
        <v>6.99</v>
      </c>
      <c r="E214" s="37"/>
      <c r="F214" s="21">
        <f t="shared" si="8"/>
        <v>0</v>
      </c>
    </row>
    <row r="215" spans="1:6" x14ac:dyDescent="0.2">
      <c r="A215" s="11" t="s">
        <v>95</v>
      </c>
      <c r="B215" s="11" t="s">
        <v>357</v>
      </c>
      <c r="C215" s="11" t="s">
        <v>146</v>
      </c>
      <c r="D215" s="12">
        <v>11.99</v>
      </c>
      <c r="E215" s="37"/>
      <c r="F215" s="21">
        <f t="shared" si="8"/>
        <v>0</v>
      </c>
    </row>
    <row r="216" spans="1:6" x14ac:dyDescent="0.2">
      <c r="A216" s="11" t="s">
        <v>96</v>
      </c>
      <c r="B216" s="11" t="s">
        <v>357</v>
      </c>
      <c r="C216" s="11" t="s">
        <v>147</v>
      </c>
      <c r="D216" s="12">
        <v>7.99</v>
      </c>
      <c r="E216" s="37"/>
      <c r="F216" s="21">
        <f t="shared" si="8"/>
        <v>0</v>
      </c>
    </row>
    <row r="217" spans="1:6" x14ac:dyDescent="0.2">
      <c r="A217" s="11" t="s">
        <v>95</v>
      </c>
      <c r="B217" s="11" t="s">
        <v>357</v>
      </c>
      <c r="C217" s="11" t="s">
        <v>148</v>
      </c>
      <c r="D217" s="12">
        <v>10.99</v>
      </c>
      <c r="E217" s="37"/>
      <c r="F217" s="21">
        <f t="shared" si="8"/>
        <v>0</v>
      </c>
    </row>
    <row r="218" spans="1:6" x14ac:dyDescent="0.2">
      <c r="A218" s="11" t="s">
        <v>95</v>
      </c>
      <c r="B218" s="11" t="s">
        <v>357</v>
      </c>
      <c r="C218" s="11" t="s">
        <v>149</v>
      </c>
      <c r="D218" s="12">
        <v>12.99</v>
      </c>
      <c r="E218" s="37"/>
      <c r="F218" s="21">
        <f t="shared" si="8"/>
        <v>0</v>
      </c>
    </row>
    <row r="219" spans="1:6" x14ac:dyDescent="0.2">
      <c r="A219" s="11" t="s">
        <v>95</v>
      </c>
      <c r="B219" s="11" t="s">
        <v>150</v>
      </c>
      <c r="C219" s="11" t="s">
        <v>151</v>
      </c>
      <c r="D219" s="12">
        <v>9.99</v>
      </c>
      <c r="E219" s="37"/>
      <c r="F219" s="21">
        <f t="shared" si="8"/>
        <v>0</v>
      </c>
    </row>
    <row r="220" spans="1:6" x14ac:dyDescent="0.2">
      <c r="A220" s="11" t="s">
        <v>92</v>
      </c>
      <c r="B220" s="11" t="s">
        <v>150</v>
      </c>
      <c r="C220" s="11" t="s">
        <v>152</v>
      </c>
      <c r="D220" s="12">
        <v>3.99</v>
      </c>
      <c r="E220" s="37"/>
      <c r="F220" s="21">
        <f t="shared" si="8"/>
        <v>0</v>
      </c>
    </row>
    <row r="221" spans="1:6" x14ac:dyDescent="0.2">
      <c r="A221" s="11" t="s">
        <v>92</v>
      </c>
      <c r="B221" s="11" t="s">
        <v>150</v>
      </c>
      <c r="C221" s="11" t="s">
        <v>153</v>
      </c>
      <c r="D221" s="12">
        <v>3.99</v>
      </c>
      <c r="E221" s="37"/>
      <c r="F221" s="21">
        <f t="shared" si="8"/>
        <v>0</v>
      </c>
    </row>
    <row r="222" spans="1:6" x14ac:dyDescent="0.2">
      <c r="A222" s="11" t="s">
        <v>92</v>
      </c>
      <c r="B222" s="11" t="s">
        <v>150</v>
      </c>
      <c r="C222" s="11" t="s">
        <v>154</v>
      </c>
      <c r="D222" s="12">
        <v>3.99</v>
      </c>
      <c r="E222" s="37"/>
      <c r="F222" s="21">
        <f t="shared" si="8"/>
        <v>0</v>
      </c>
    </row>
    <row r="223" spans="1:6" x14ac:dyDescent="0.2">
      <c r="A223" s="11" t="s">
        <v>92</v>
      </c>
      <c r="B223" s="11" t="s">
        <v>150</v>
      </c>
      <c r="C223" s="11" t="s">
        <v>155</v>
      </c>
      <c r="D223" s="12">
        <v>6.99</v>
      </c>
      <c r="E223" s="37"/>
      <c r="F223" s="21">
        <f t="shared" si="8"/>
        <v>0</v>
      </c>
    </row>
    <row r="224" spans="1:6" x14ac:dyDescent="0.2">
      <c r="A224" s="11" t="s">
        <v>92</v>
      </c>
      <c r="B224" s="11" t="s">
        <v>150</v>
      </c>
      <c r="C224" s="11" t="s">
        <v>156</v>
      </c>
      <c r="D224" s="12">
        <v>6.99</v>
      </c>
      <c r="E224" s="37"/>
      <c r="F224" s="21">
        <f t="shared" si="8"/>
        <v>0</v>
      </c>
    </row>
    <row r="225" spans="1:16" x14ac:dyDescent="0.2">
      <c r="A225" s="11" t="s">
        <v>92</v>
      </c>
      <c r="B225" s="11" t="s">
        <v>150</v>
      </c>
      <c r="C225" s="11" t="s">
        <v>157</v>
      </c>
      <c r="D225" s="12">
        <v>7.99</v>
      </c>
      <c r="E225" s="37"/>
      <c r="F225" s="21">
        <f t="shared" si="8"/>
        <v>0</v>
      </c>
    </row>
    <row r="226" spans="1:16" x14ac:dyDescent="0.2">
      <c r="A226" s="11" t="s">
        <v>92</v>
      </c>
      <c r="B226" s="11" t="s">
        <v>150</v>
      </c>
      <c r="C226" s="11" t="s">
        <v>158</v>
      </c>
      <c r="D226" s="12">
        <v>7.99</v>
      </c>
      <c r="E226" s="37"/>
      <c r="F226" s="21">
        <f t="shared" si="8"/>
        <v>0</v>
      </c>
    </row>
    <row r="227" spans="1:16" x14ac:dyDescent="0.2">
      <c r="A227" s="11" t="s">
        <v>92</v>
      </c>
      <c r="B227" s="5" t="s">
        <v>268</v>
      </c>
      <c r="C227" s="11" t="s">
        <v>191</v>
      </c>
      <c r="D227" s="12">
        <v>11.99</v>
      </c>
      <c r="E227" s="35"/>
      <c r="F227" s="21">
        <f t="shared" si="8"/>
        <v>0</v>
      </c>
      <c r="H227" s="11"/>
      <c r="I227" s="12"/>
      <c r="J227" s="11"/>
      <c r="M227" s="11"/>
      <c r="N227" s="12"/>
      <c r="O227" s="11"/>
      <c r="P227" s="5" t="str">
        <f>IF(O227&gt;0,N227*O227,"")</f>
        <v/>
      </c>
    </row>
    <row r="228" spans="1:16" x14ac:dyDescent="0.2">
      <c r="A228" s="11" t="s">
        <v>97</v>
      </c>
      <c r="B228" s="11" t="s">
        <v>159</v>
      </c>
      <c r="C228" s="11" t="s">
        <v>160</v>
      </c>
      <c r="D228" s="12">
        <v>14.99</v>
      </c>
      <c r="E228" s="37"/>
      <c r="F228" s="21">
        <f t="shared" si="8"/>
        <v>0</v>
      </c>
    </row>
    <row r="229" spans="1:16" x14ac:dyDescent="0.2">
      <c r="A229" s="11" t="s">
        <v>98</v>
      </c>
      <c r="B229" s="11" t="s">
        <v>159</v>
      </c>
      <c r="C229" s="11" t="s">
        <v>242</v>
      </c>
      <c r="D229" s="12">
        <v>14.99</v>
      </c>
      <c r="E229" s="37"/>
      <c r="F229" s="21">
        <f t="shared" si="8"/>
        <v>0</v>
      </c>
    </row>
    <row r="230" spans="1:16" x14ac:dyDescent="0.2">
      <c r="A230" s="11" t="s">
        <v>98</v>
      </c>
      <c r="B230" s="11" t="s">
        <v>159</v>
      </c>
      <c r="C230" s="11" t="s">
        <v>127</v>
      </c>
      <c r="D230" s="12">
        <v>15.99</v>
      </c>
      <c r="E230" s="37"/>
      <c r="F230" s="21">
        <f t="shared" si="8"/>
        <v>0</v>
      </c>
    </row>
    <row r="231" spans="1:16" x14ac:dyDescent="0.2">
      <c r="A231" s="11" t="s">
        <v>98</v>
      </c>
      <c r="B231" s="11" t="s">
        <v>159</v>
      </c>
      <c r="C231" s="11" t="s">
        <v>161</v>
      </c>
      <c r="D231" s="12">
        <v>19.989999999999998</v>
      </c>
      <c r="E231" s="37"/>
      <c r="F231" s="21">
        <f t="shared" si="8"/>
        <v>0</v>
      </c>
    </row>
    <row r="232" spans="1:16" x14ac:dyDescent="0.2">
      <c r="A232" s="11" t="s">
        <v>99</v>
      </c>
      <c r="B232" s="11" t="s">
        <v>360</v>
      </c>
      <c r="C232" s="11" t="s">
        <v>242</v>
      </c>
      <c r="D232" s="12">
        <v>4.99</v>
      </c>
      <c r="E232" s="37"/>
      <c r="F232" s="21">
        <f t="shared" si="8"/>
        <v>0</v>
      </c>
    </row>
    <row r="233" spans="1:16" x14ac:dyDescent="0.2">
      <c r="A233" s="11" t="s">
        <v>99</v>
      </c>
      <c r="B233" s="11" t="s">
        <v>360</v>
      </c>
      <c r="C233" s="11" t="s">
        <v>361</v>
      </c>
      <c r="D233" s="12">
        <v>4.99</v>
      </c>
      <c r="E233" s="37"/>
      <c r="F233" s="21">
        <f t="shared" si="8"/>
        <v>0</v>
      </c>
    </row>
    <row r="234" spans="1:16" x14ac:dyDescent="0.2">
      <c r="A234" s="11" t="s">
        <v>100</v>
      </c>
      <c r="B234" s="11" t="s">
        <v>360</v>
      </c>
      <c r="C234" s="11" t="s">
        <v>362</v>
      </c>
      <c r="D234" s="12">
        <v>4.99</v>
      </c>
      <c r="E234" s="37"/>
      <c r="F234" s="21">
        <f t="shared" si="8"/>
        <v>0</v>
      </c>
    </row>
    <row r="235" spans="1:16" x14ac:dyDescent="0.2">
      <c r="A235" s="11" t="s">
        <v>100</v>
      </c>
      <c r="B235" s="11" t="s">
        <v>360</v>
      </c>
      <c r="C235" s="11" t="s">
        <v>363</v>
      </c>
      <c r="D235" s="12">
        <v>4.99</v>
      </c>
      <c r="E235" s="37"/>
      <c r="F235" s="21">
        <f t="shared" si="8"/>
        <v>0</v>
      </c>
    </row>
    <row r="236" spans="1:16" x14ac:dyDescent="0.2">
      <c r="A236" s="11" t="s">
        <v>100</v>
      </c>
      <c r="B236" s="11" t="s">
        <v>192</v>
      </c>
      <c r="C236" s="11" t="s">
        <v>67</v>
      </c>
      <c r="D236" s="12">
        <v>14.99</v>
      </c>
      <c r="E236" s="37"/>
      <c r="F236" s="21">
        <f t="shared" si="8"/>
        <v>0</v>
      </c>
    </row>
    <row r="237" spans="1:16" x14ac:dyDescent="0.2">
      <c r="A237" s="11" t="s">
        <v>100</v>
      </c>
      <c r="B237" s="11" t="s">
        <v>192</v>
      </c>
      <c r="C237" s="11" t="s">
        <v>76</v>
      </c>
      <c r="D237" s="12">
        <v>14.99</v>
      </c>
      <c r="E237" s="37"/>
      <c r="F237" s="21">
        <f t="shared" si="8"/>
        <v>0</v>
      </c>
    </row>
    <row r="238" spans="1:16" x14ac:dyDescent="0.2">
      <c r="A238" s="11" t="s">
        <v>100</v>
      </c>
      <c r="B238" s="11" t="s">
        <v>192</v>
      </c>
      <c r="C238" s="11" t="s">
        <v>406</v>
      </c>
      <c r="D238" s="12">
        <v>14.99</v>
      </c>
      <c r="E238" s="37"/>
      <c r="F238" s="21">
        <f t="shared" si="8"/>
        <v>0</v>
      </c>
    </row>
    <row r="239" spans="1:16" x14ac:dyDescent="0.2">
      <c r="A239" s="11" t="s">
        <v>100</v>
      </c>
      <c r="B239" s="11" t="s">
        <v>364</v>
      </c>
      <c r="C239" s="11" t="s">
        <v>276</v>
      </c>
      <c r="D239" s="12">
        <v>10.99</v>
      </c>
      <c r="E239" s="37"/>
      <c r="F239" s="21">
        <f t="shared" si="8"/>
        <v>0</v>
      </c>
    </row>
    <row r="240" spans="1:16" x14ac:dyDescent="0.2">
      <c r="A240" s="11" t="s">
        <v>101</v>
      </c>
      <c r="B240" s="11" t="s">
        <v>364</v>
      </c>
      <c r="C240" s="11" t="s">
        <v>365</v>
      </c>
      <c r="D240" s="12">
        <v>5.99</v>
      </c>
      <c r="E240" s="37"/>
      <c r="F240" s="21">
        <f t="shared" si="8"/>
        <v>0</v>
      </c>
    </row>
    <row r="241" spans="1:6" x14ac:dyDescent="0.2">
      <c r="A241" s="11" t="s">
        <v>102</v>
      </c>
      <c r="B241" s="11" t="s">
        <v>364</v>
      </c>
      <c r="C241" s="11" t="s">
        <v>366</v>
      </c>
      <c r="D241" s="12">
        <v>10.99</v>
      </c>
      <c r="E241" s="37">
        <v>1</v>
      </c>
      <c r="F241" s="21">
        <f t="shared" si="8"/>
        <v>10.99</v>
      </c>
    </row>
    <row r="242" spans="1:6" x14ac:dyDescent="0.2">
      <c r="A242" s="11" t="s">
        <v>100</v>
      </c>
      <c r="B242" s="11" t="s">
        <v>364</v>
      </c>
      <c r="C242" s="11" t="s">
        <v>367</v>
      </c>
      <c r="D242" s="12">
        <v>10.99</v>
      </c>
      <c r="E242" s="37"/>
      <c r="F242" s="21">
        <f t="shared" ref="F242:F298" si="9">D242*E242</f>
        <v>0</v>
      </c>
    </row>
    <row r="243" spans="1:6" x14ac:dyDescent="0.2">
      <c r="A243" s="11" t="s">
        <v>101</v>
      </c>
      <c r="B243" s="11" t="s">
        <v>364</v>
      </c>
      <c r="C243" s="11" t="s">
        <v>368</v>
      </c>
      <c r="D243" s="12">
        <v>15.99</v>
      </c>
      <c r="E243" s="37"/>
      <c r="F243" s="21">
        <f t="shared" si="9"/>
        <v>0</v>
      </c>
    </row>
    <row r="244" spans="1:6" x14ac:dyDescent="0.2">
      <c r="A244" s="11" t="s">
        <v>101</v>
      </c>
      <c r="B244" s="11" t="s">
        <v>364</v>
      </c>
      <c r="C244" s="11" t="s">
        <v>369</v>
      </c>
      <c r="D244" s="12">
        <v>8.99</v>
      </c>
      <c r="E244" s="37"/>
      <c r="F244" s="21">
        <f t="shared" si="9"/>
        <v>0</v>
      </c>
    </row>
    <row r="245" spans="1:6" x14ac:dyDescent="0.2">
      <c r="A245" s="11" t="s">
        <v>103</v>
      </c>
      <c r="B245" s="11" t="s">
        <v>370</v>
      </c>
      <c r="C245" s="11" t="s">
        <v>371</v>
      </c>
      <c r="D245" s="12">
        <v>45.99</v>
      </c>
      <c r="E245" s="37"/>
      <c r="F245" s="21">
        <f t="shared" si="9"/>
        <v>0</v>
      </c>
    </row>
    <row r="246" spans="1:6" x14ac:dyDescent="0.2">
      <c r="A246" s="11" t="s">
        <v>104</v>
      </c>
      <c r="B246" s="11" t="s">
        <v>370</v>
      </c>
      <c r="C246" s="11" t="s">
        <v>380</v>
      </c>
      <c r="D246" s="12">
        <v>14.99</v>
      </c>
      <c r="E246" s="37"/>
      <c r="F246" s="21">
        <f t="shared" si="9"/>
        <v>0</v>
      </c>
    </row>
    <row r="247" spans="1:6" x14ac:dyDescent="0.2">
      <c r="A247" s="11" t="s">
        <v>105</v>
      </c>
      <c r="B247" s="11" t="s">
        <v>381</v>
      </c>
      <c r="C247" s="11" t="s">
        <v>382</v>
      </c>
      <c r="D247" s="12">
        <v>15.99</v>
      </c>
      <c r="E247" s="37"/>
      <c r="F247" s="21">
        <f t="shared" si="9"/>
        <v>0</v>
      </c>
    </row>
    <row r="248" spans="1:6" x14ac:dyDescent="0.2">
      <c r="A248" s="11" t="s">
        <v>103</v>
      </c>
      <c r="B248" s="11" t="s">
        <v>381</v>
      </c>
      <c r="C248" s="11" t="s">
        <v>383</v>
      </c>
      <c r="D248" s="12">
        <v>23.99</v>
      </c>
      <c r="E248" s="37"/>
      <c r="F248" s="21">
        <f t="shared" si="9"/>
        <v>0</v>
      </c>
    </row>
    <row r="249" spans="1:6" x14ac:dyDescent="0.2">
      <c r="A249" s="11" t="s">
        <v>103</v>
      </c>
      <c r="B249" s="11" t="s">
        <v>381</v>
      </c>
      <c r="C249" s="11" t="s">
        <v>384</v>
      </c>
      <c r="D249" s="12">
        <v>46.99</v>
      </c>
      <c r="E249" s="37"/>
      <c r="F249" s="21">
        <f t="shared" si="9"/>
        <v>0</v>
      </c>
    </row>
    <row r="250" spans="1:6" x14ac:dyDescent="0.2">
      <c r="A250" s="11" t="s">
        <v>103</v>
      </c>
      <c r="B250" s="11" t="s">
        <v>381</v>
      </c>
      <c r="C250" s="11" t="s">
        <v>385</v>
      </c>
      <c r="D250" s="12">
        <v>49.99</v>
      </c>
      <c r="E250" s="37"/>
      <c r="F250" s="21">
        <f t="shared" si="9"/>
        <v>0</v>
      </c>
    </row>
    <row r="251" spans="1:6" x14ac:dyDescent="0.2">
      <c r="A251" s="11" t="s">
        <v>103</v>
      </c>
      <c r="B251" s="11" t="s">
        <v>381</v>
      </c>
      <c r="C251" s="11" t="s">
        <v>386</v>
      </c>
      <c r="D251" s="12">
        <v>11.99</v>
      </c>
      <c r="E251" s="37"/>
      <c r="F251" s="21">
        <f t="shared" si="9"/>
        <v>0</v>
      </c>
    </row>
    <row r="252" spans="1:6" x14ac:dyDescent="0.2">
      <c r="A252" s="11" t="s">
        <v>103</v>
      </c>
      <c r="B252" s="11" t="s">
        <v>381</v>
      </c>
      <c r="C252" s="11" t="s">
        <v>387</v>
      </c>
      <c r="D252" s="12">
        <v>14.99</v>
      </c>
      <c r="E252" s="37"/>
      <c r="F252" s="21">
        <f t="shared" si="9"/>
        <v>0</v>
      </c>
    </row>
    <row r="253" spans="1:6" x14ac:dyDescent="0.2">
      <c r="A253" s="11" t="s">
        <v>106</v>
      </c>
      <c r="B253" s="11" t="s">
        <v>381</v>
      </c>
      <c r="C253" s="11" t="s">
        <v>388</v>
      </c>
      <c r="D253" s="12">
        <v>13.99</v>
      </c>
      <c r="E253" s="37"/>
      <c r="F253" s="21">
        <f t="shared" si="9"/>
        <v>0</v>
      </c>
    </row>
    <row r="254" spans="1:6" x14ac:dyDescent="0.2">
      <c r="A254" s="11" t="s">
        <v>106</v>
      </c>
      <c r="B254" s="11" t="s">
        <v>381</v>
      </c>
      <c r="C254" s="11" t="s">
        <v>389</v>
      </c>
      <c r="D254" s="12">
        <v>21.99</v>
      </c>
      <c r="E254" s="37"/>
      <c r="F254" s="21">
        <f t="shared" si="9"/>
        <v>0</v>
      </c>
    </row>
    <row r="255" spans="1:6" x14ac:dyDescent="0.2">
      <c r="A255" s="11" t="s">
        <v>106</v>
      </c>
      <c r="B255" s="11" t="s">
        <v>381</v>
      </c>
      <c r="C255" s="11" t="s">
        <v>390</v>
      </c>
      <c r="D255" s="12">
        <v>15.99</v>
      </c>
      <c r="E255" s="37"/>
      <c r="F255" s="21">
        <f t="shared" si="9"/>
        <v>0</v>
      </c>
    </row>
    <row r="256" spans="1:6" x14ac:dyDescent="0.2">
      <c r="A256" s="11" t="s">
        <v>106</v>
      </c>
      <c r="B256" s="11" t="s">
        <v>381</v>
      </c>
      <c r="C256" s="11" t="s">
        <v>193</v>
      </c>
      <c r="D256" s="12">
        <v>24.99</v>
      </c>
      <c r="E256" s="37"/>
      <c r="F256" s="21">
        <f t="shared" si="9"/>
        <v>0</v>
      </c>
    </row>
    <row r="257" spans="1:6" x14ac:dyDescent="0.2">
      <c r="A257" s="11" t="s">
        <v>107</v>
      </c>
      <c r="B257" s="11" t="s">
        <v>381</v>
      </c>
      <c r="C257" s="11" t="s">
        <v>391</v>
      </c>
      <c r="D257" s="13"/>
      <c r="E257" s="37"/>
      <c r="F257" s="21">
        <f t="shared" si="9"/>
        <v>0</v>
      </c>
    </row>
    <row r="258" spans="1:6" x14ac:dyDescent="0.2">
      <c r="A258" s="11" t="s">
        <v>107</v>
      </c>
      <c r="B258" s="11" t="s">
        <v>381</v>
      </c>
      <c r="C258" s="11" t="s">
        <v>392</v>
      </c>
      <c r="D258" s="12">
        <v>12.99</v>
      </c>
      <c r="E258" s="37"/>
      <c r="F258" s="21">
        <f t="shared" si="9"/>
        <v>0</v>
      </c>
    </row>
    <row r="259" spans="1:6" x14ac:dyDescent="0.2">
      <c r="A259" s="11" t="s">
        <v>107</v>
      </c>
      <c r="B259" s="11" t="s">
        <v>381</v>
      </c>
      <c r="C259" s="11" t="s">
        <v>393</v>
      </c>
      <c r="D259" s="12">
        <v>16.989999999999998</v>
      </c>
      <c r="E259" s="37"/>
      <c r="F259" s="21">
        <f t="shared" si="9"/>
        <v>0</v>
      </c>
    </row>
    <row r="260" spans="1:6" x14ac:dyDescent="0.2">
      <c r="A260" s="11" t="s">
        <v>108</v>
      </c>
      <c r="B260" s="5" t="s">
        <v>269</v>
      </c>
      <c r="C260" s="11" t="s">
        <v>194</v>
      </c>
      <c r="D260" s="12">
        <v>28.99</v>
      </c>
      <c r="E260" s="37"/>
      <c r="F260" s="21">
        <f t="shared" si="9"/>
        <v>0</v>
      </c>
    </row>
    <row r="261" spans="1:6" x14ac:dyDescent="0.2">
      <c r="A261" s="11" t="s">
        <v>109</v>
      </c>
      <c r="B261" s="5" t="s">
        <v>269</v>
      </c>
      <c r="C261" s="11" t="s">
        <v>394</v>
      </c>
      <c r="D261" s="12">
        <v>49.99</v>
      </c>
      <c r="E261" s="37"/>
      <c r="F261" s="21">
        <f t="shared" si="9"/>
        <v>0</v>
      </c>
    </row>
    <row r="262" spans="1:6" x14ac:dyDescent="0.2">
      <c r="A262" s="11" t="s">
        <v>110</v>
      </c>
      <c r="B262" s="5" t="s">
        <v>182</v>
      </c>
      <c r="C262" s="11" t="s">
        <v>395</v>
      </c>
      <c r="D262" s="12">
        <v>9.99</v>
      </c>
      <c r="E262" s="37"/>
      <c r="F262" s="21">
        <f t="shared" si="9"/>
        <v>0</v>
      </c>
    </row>
    <row r="263" spans="1:6" x14ac:dyDescent="0.2">
      <c r="A263" s="11" t="s">
        <v>110</v>
      </c>
      <c r="B263" s="5" t="s">
        <v>182</v>
      </c>
      <c r="C263" s="11" t="s">
        <v>396</v>
      </c>
      <c r="D263" s="12">
        <v>9.99</v>
      </c>
      <c r="E263" s="37"/>
      <c r="F263" s="21">
        <f t="shared" si="9"/>
        <v>0</v>
      </c>
    </row>
    <row r="264" spans="1:6" x14ac:dyDescent="0.2">
      <c r="A264" s="11" t="s">
        <v>110</v>
      </c>
      <c r="B264" s="5" t="s">
        <v>182</v>
      </c>
      <c r="C264" s="11" t="s">
        <v>397</v>
      </c>
      <c r="D264" s="12">
        <v>10.99</v>
      </c>
      <c r="E264" s="37"/>
      <c r="F264" s="21">
        <f t="shared" si="9"/>
        <v>0</v>
      </c>
    </row>
    <row r="265" spans="1:6" x14ac:dyDescent="0.2">
      <c r="A265" s="11" t="s">
        <v>110</v>
      </c>
      <c r="B265" s="5" t="s">
        <v>182</v>
      </c>
      <c r="C265" s="11" t="s">
        <v>196</v>
      </c>
      <c r="D265" s="12">
        <v>10.99</v>
      </c>
      <c r="E265" s="37"/>
      <c r="F265" s="21">
        <f t="shared" si="9"/>
        <v>0</v>
      </c>
    </row>
    <row r="266" spans="1:6" x14ac:dyDescent="0.2">
      <c r="A266" s="11" t="s">
        <v>111</v>
      </c>
      <c r="B266" s="5" t="s">
        <v>195</v>
      </c>
      <c r="C266" s="11" t="s">
        <v>197</v>
      </c>
      <c r="D266" s="12">
        <v>22.99</v>
      </c>
      <c r="E266" s="37"/>
      <c r="F266" s="21">
        <f t="shared" si="9"/>
        <v>0</v>
      </c>
    </row>
    <row r="267" spans="1:6" x14ac:dyDescent="0.2">
      <c r="A267" s="11" t="s">
        <v>111</v>
      </c>
      <c r="B267" s="5" t="s">
        <v>195</v>
      </c>
      <c r="C267" s="11" t="s">
        <v>198</v>
      </c>
      <c r="D267" s="12">
        <v>49.99</v>
      </c>
      <c r="E267" s="37"/>
      <c r="F267" s="21">
        <f t="shared" si="9"/>
        <v>0</v>
      </c>
    </row>
    <row r="268" spans="1:6" x14ac:dyDescent="0.2">
      <c r="A268" s="11" t="s">
        <v>111</v>
      </c>
      <c r="B268" s="5" t="s">
        <v>195</v>
      </c>
      <c r="C268" s="11" t="s">
        <v>199</v>
      </c>
      <c r="D268" s="12">
        <v>25.99</v>
      </c>
      <c r="E268" s="37"/>
      <c r="F268" s="21">
        <f t="shared" si="9"/>
        <v>0</v>
      </c>
    </row>
    <row r="269" spans="1:6" x14ac:dyDescent="0.2">
      <c r="A269" s="11" t="s">
        <v>111</v>
      </c>
      <c r="B269" s="5" t="s">
        <v>195</v>
      </c>
      <c r="C269" s="11" t="s">
        <v>200</v>
      </c>
      <c r="D269" s="12">
        <v>46.99</v>
      </c>
      <c r="E269" s="37"/>
      <c r="F269" s="21">
        <f t="shared" si="9"/>
        <v>0</v>
      </c>
    </row>
    <row r="270" spans="1:6" x14ac:dyDescent="0.2">
      <c r="A270" s="11" t="s">
        <v>111</v>
      </c>
      <c r="B270" s="5" t="s">
        <v>195</v>
      </c>
      <c r="C270" s="11" t="s">
        <v>201</v>
      </c>
      <c r="D270" s="12">
        <v>49.99</v>
      </c>
      <c r="E270" s="37"/>
      <c r="F270" s="21">
        <f t="shared" si="9"/>
        <v>0</v>
      </c>
    </row>
    <row r="271" spans="1:6" x14ac:dyDescent="0.2">
      <c r="A271" s="11" t="s">
        <v>112</v>
      </c>
      <c r="B271" s="5" t="s">
        <v>37</v>
      </c>
      <c r="C271" s="11" t="s">
        <v>202</v>
      </c>
      <c r="D271" s="12">
        <v>109.99</v>
      </c>
      <c r="E271" s="37"/>
      <c r="F271" s="21">
        <f t="shared" si="9"/>
        <v>0</v>
      </c>
    </row>
    <row r="272" spans="1:6" x14ac:dyDescent="0.2">
      <c r="A272" s="11" t="s">
        <v>112</v>
      </c>
      <c r="B272" s="5" t="s">
        <v>37</v>
      </c>
      <c r="C272" s="11" t="s">
        <v>203</v>
      </c>
      <c r="D272" s="12">
        <v>11.99</v>
      </c>
      <c r="E272" s="37"/>
      <c r="F272" s="21">
        <f t="shared" si="9"/>
        <v>0</v>
      </c>
    </row>
    <row r="273" spans="1:6" x14ac:dyDescent="0.2">
      <c r="A273" s="11" t="s">
        <v>112</v>
      </c>
      <c r="B273" s="5" t="s">
        <v>37</v>
      </c>
      <c r="C273" s="11" t="s">
        <v>204</v>
      </c>
      <c r="D273" s="12">
        <v>11.99</v>
      </c>
      <c r="E273" s="37"/>
      <c r="F273" s="21">
        <f t="shared" si="9"/>
        <v>0</v>
      </c>
    </row>
    <row r="274" spans="1:6" x14ac:dyDescent="0.2">
      <c r="A274" s="11" t="s">
        <v>112</v>
      </c>
      <c r="B274" s="5" t="s">
        <v>37</v>
      </c>
      <c r="C274" s="11" t="s">
        <v>205</v>
      </c>
      <c r="D274" s="12">
        <v>49.99</v>
      </c>
      <c r="E274" s="37"/>
      <c r="F274" s="21">
        <f t="shared" si="9"/>
        <v>0</v>
      </c>
    </row>
    <row r="275" spans="1:6" x14ac:dyDescent="0.2">
      <c r="A275" s="11" t="s">
        <v>136</v>
      </c>
      <c r="B275" s="5" t="s">
        <v>38</v>
      </c>
      <c r="C275" s="11" t="s">
        <v>206</v>
      </c>
      <c r="D275" s="12">
        <v>69.989999999999995</v>
      </c>
      <c r="E275" s="37"/>
      <c r="F275" s="21">
        <f t="shared" si="9"/>
        <v>0</v>
      </c>
    </row>
    <row r="276" spans="1:6" x14ac:dyDescent="0.2">
      <c r="A276" s="11" t="s">
        <v>136</v>
      </c>
      <c r="B276" s="5" t="s">
        <v>38</v>
      </c>
      <c r="C276" s="11" t="s">
        <v>207</v>
      </c>
      <c r="D276" s="12">
        <v>99.99</v>
      </c>
      <c r="E276" s="37"/>
      <c r="F276" s="21">
        <f t="shared" si="9"/>
        <v>0</v>
      </c>
    </row>
    <row r="277" spans="1:6" x14ac:dyDescent="0.2">
      <c r="A277" s="11" t="s">
        <v>137</v>
      </c>
      <c r="B277" s="11" t="s">
        <v>208</v>
      </c>
      <c r="C277" s="11" t="s">
        <v>209</v>
      </c>
      <c r="D277" s="12">
        <v>8.99</v>
      </c>
      <c r="E277" s="37"/>
      <c r="F277" s="21">
        <f t="shared" si="9"/>
        <v>0</v>
      </c>
    </row>
    <row r="278" spans="1:6" x14ac:dyDescent="0.2">
      <c r="A278" s="11" t="s">
        <v>138</v>
      </c>
      <c r="B278" s="11" t="s">
        <v>208</v>
      </c>
      <c r="C278" s="11" t="s">
        <v>60</v>
      </c>
      <c r="D278" s="12">
        <v>4.99</v>
      </c>
      <c r="E278" s="37">
        <v>1</v>
      </c>
      <c r="F278" s="21">
        <f t="shared" si="9"/>
        <v>4.99</v>
      </c>
    </row>
    <row r="279" spans="1:6" x14ac:dyDescent="0.2">
      <c r="A279" s="11" t="s">
        <v>139</v>
      </c>
      <c r="B279" s="11" t="s">
        <v>208</v>
      </c>
      <c r="C279" s="11" t="s">
        <v>210</v>
      </c>
      <c r="D279" s="12">
        <v>8.99</v>
      </c>
      <c r="E279" s="37"/>
      <c r="F279" s="21">
        <f t="shared" si="9"/>
        <v>0</v>
      </c>
    </row>
    <row r="280" spans="1:6" x14ac:dyDescent="0.2">
      <c r="A280" s="11" t="s">
        <v>138</v>
      </c>
      <c r="B280" s="11" t="s">
        <v>208</v>
      </c>
      <c r="C280" s="11" t="s">
        <v>211</v>
      </c>
      <c r="D280" s="12">
        <v>4.99</v>
      </c>
      <c r="E280" s="37"/>
      <c r="F280" s="21">
        <f t="shared" si="9"/>
        <v>0</v>
      </c>
    </row>
    <row r="281" spans="1:6" x14ac:dyDescent="0.2">
      <c r="A281" s="11" t="s">
        <v>138</v>
      </c>
      <c r="B281" s="11" t="s">
        <v>208</v>
      </c>
      <c r="C281" s="11" t="s">
        <v>212</v>
      </c>
      <c r="D281" s="12">
        <v>4.99</v>
      </c>
      <c r="E281" s="37"/>
      <c r="F281" s="21">
        <f t="shared" si="9"/>
        <v>0</v>
      </c>
    </row>
    <row r="282" spans="1:6" x14ac:dyDescent="0.2">
      <c r="A282" s="11" t="s">
        <v>138</v>
      </c>
      <c r="B282" s="11" t="s">
        <v>398</v>
      </c>
      <c r="C282" s="11" t="s">
        <v>399</v>
      </c>
      <c r="D282" s="12">
        <v>7.99</v>
      </c>
      <c r="E282" s="37"/>
      <c r="F282" s="21">
        <f t="shared" si="9"/>
        <v>0</v>
      </c>
    </row>
    <row r="283" spans="1:6" x14ac:dyDescent="0.2">
      <c r="A283" s="11" t="s">
        <v>138</v>
      </c>
      <c r="B283" s="11" t="s">
        <v>398</v>
      </c>
      <c r="C283" s="11" t="s">
        <v>60</v>
      </c>
      <c r="D283" s="12">
        <v>4.99</v>
      </c>
      <c r="E283" s="37"/>
      <c r="F283" s="21">
        <f t="shared" si="9"/>
        <v>0</v>
      </c>
    </row>
    <row r="284" spans="1:6" x14ac:dyDescent="0.2">
      <c r="A284" s="11" t="s">
        <v>139</v>
      </c>
      <c r="B284" s="11" t="s">
        <v>398</v>
      </c>
      <c r="C284" s="11" t="s">
        <v>400</v>
      </c>
      <c r="D284" s="12">
        <v>7.99</v>
      </c>
      <c r="E284" s="37"/>
      <c r="F284" s="21">
        <f t="shared" si="9"/>
        <v>0</v>
      </c>
    </row>
    <row r="285" spans="1:6" x14ac:dyDescent="0.2">
      <c r="A285" s="11" t="s">
        <v>139</v>
      </c>
      <c r="B285" s="11" t="s">
        <v>398</v>
      </c>
      <c r="C285" s="11" t="s">
        <v>401</v>
      </c>
      <c r="D285" s="12">
        <v>4.99</v>
      </c>
      <c r="E285" s="37"/>
      <c r="F285" s="21">
        <f t="shared" si="9"/>
        <v>0</v>
      </c>
    </row>
    <row r="286" spans="1:6" x14ac:dyDescent="0.2">
      <c r="A286" s="11" t="s">
        <v>139</v>
      </c>
      <c r="B286" s="11" t="s">
        <v>398</v>
      </c>
      <c r="C286" s="11" t="s">
        <v>402</v>
      </c>
      <c r="D286" s="12">
        <v>7.99</v>
      </c>
      <c r="E286" s="37"/>
      <c r="F286" s="21">
        <f t="shared" si="9"/>
        <v>0</v>
      </c>
    </row>
    <row r="287" spans="1:6" x14ac:dyDescent="0.2">
      <c r="A287" s="11" t="s">
        <v>139</v>
      </c>
      <c r="B287" s="11" t="s">
        <v>398</v>
      </c>
      <c r="C287" s="11" t="s">
        <v>403</v>
      </c>
      <c r="D287" s="12">
        <v>4.99</v>
      </c>
      <c r="E287" s="37"/>
      <c r="F287" s="21">
        <f t="shared" si="9"/>
        <v>0</v>
      </c>
    </row>
    <row r="288" spans="1:6" x14ac:dyDescent="0.2">
      <c r="A288" s="11" t="s">
        <v>139</v>
      </c>
      <c r="B288" s="11" t="s">
        <v>398</v>
      </c>
      <c r="C288" s="11" t="s">
        <v>404</v>
      </c>
      <c r="D288" s="12">
        <v>7.99</v>
      </c>
      <c r="E288" s="37"/>
      <c r="F288" s="21">
        <f t="shared" si="9"/>
        <v>0</v>
      </c>
    </row>
    <row r="289" spans="1:6" x14ac:dyDescent="0.2">
      <c r="A289" s="11" t="s">
        <v>139</v>
      </c>
      <c r="B289" s="11" t="s">
        <v>398</v>
      </c>
      <c r="C289" s="11" t="s">
        <v>405</v>
      </c>
      <c r="D289" s="12">
        <v>4.99</v>
      </c>
      <c r="E289" s="37"/>
      <c r="F289" s="21">
        <f t="shared" si="9"/>
        <v>0</v>
      </c>
    </row>
    <row r="290" spans="1:6" x14ac:dyDescent="0.2">
      <c r="A290" s="11" t="s">
        <v>140</v>
      </c>
      <c r="B290" s="11" t="s">
        <v>251</v>
      </c>
      <c r="C290" s="11" t="s">
        <v>252</v>
      </c>
      <c r="D290" s="12">
        <v>6.99</v>
      </c>
      <c r="E290" s="37"/>
      <c r="F290" s="21">
        <f t="shared" si="9"/>
        <v>0</v>
      </c>
    </row>
    <row r="291" spans="1:6" x14ac:dyDescent="0.2">
      <c r="A291" s="11" t="s">
        <v>141</v>
      </c>
      <c r="B291" s="11" t="s">
        <v>251</v>
      </c>
      <c r="C291" s="11" t="s">
        <v>60</v>
      </c>
      <c r="D291" s="12">
        <v>3.99</v>
      </c>
      <c r="E291" s="37"/>
      <c r="F291" s="21">
        <f t="shared" si="9"/>
        <v>0</v>
      </c>
    </row>
    <row r="292" spans="1:6" x14ac:dyDescent="0.2">
      <c r="A292" s="11" t="s">
        <v>139</v>
      </c>
      <c r="B292" s="11" t="s">
        <v>251</v>
      </c>
      <c r="C292" s="11" t="s">
        <v>253</v>
      </c>
      <c r="D292" s="12">
        <v>6.99</v>
      </c>
      <c r="E292" s="37"/>
      <c r="F292" s="21">
        <f t="shared" si="9"/>
        <v>0</v>
      </c>
    </row>
    <row r="293" spans="1:6" x14ac:dyDescent="0.2">
      <c r="A293" s="11" t="s">
        <v>141</v>
      </c>
      <c r="B293" s="11" t="s">
        <v>251</v>
      </c>
      <c r="C293" s="11" t="s">
        <v>254</v>
      </c>
      <c r="D293" s="12">
        <v>3.99</v>
      </c>
      <c r="E293" s="37"/>
      <c r="F293" s="21">
        <f t="shared" si="9"/>
        <v>0</v>
      </c>
    </row>
    <row r="294" spans="1:6" x14ac:dyDescent="0.2">
      <c r="A294" s="11" t="s">
        <v>141</v>
      </c>
      <c r="B294" s="11" t="s">
        <v>251</v>
      </c>
      <c r="C294" s="11" t="s">
        <v>255</v>
      </c>
      <c r="D294" s="12">
        <v>6.99</v>
      </c>
      <c r="E294" s="37"/>
      <c r="F294" s="21">
        <f t="shared" si="9"/>
        <v>0</v>
      </c>
    </row>
    <row r="295" spans="1:6" x14ac:dyDescent="0.2">
      <c r="A295" s="11" t="s">
        <v>141</v>
      </c>
      <c r="B295" s="11" t="s">
        <v>251</v>
      </c>
      <c r="C295" s="11" t="s">
        <v>405</v>
      </c>
      <c r="D295" s="12">
        <v>3.99</v>
      </c>
      <c r="E295" s="37"/>
      <c r="F295" s="21">
        <f t="shared" si="9"/>
        <v>0</v>
      </c>
    </row>
    <row r="296" spans="1:6" x14ac:dyDescent="0.2">
      <c r="A296" s="11" t="s">
        <v>140</v>
      </c>
      <c r="B296" s="11" t="s">
        <v>251</v>
      </c>
      <c r="C296" s="11" t="s">
        <v>256</v>
      </c>
      <c r="D296" s="12">
        <v>6.99</v>
      </c>
      <c r="E296" s="37"/>
      <c r="F296" s="21">
        <f t="shared" si="9"/>
        <v>0</v>
      </c>
    </row>
    <row r="297" spans="1:6" x14ac:dyDescent="0.2">
      <c r="A297" s="11" t="s">
        <v>141</v>
      </c>
      <c r="B297" s="11" t="s">
        <v>251</v>
      </c>
      <c r="C297" s="11" t="s">
        <v>257</v>
      </c>
      <c r="D297" s="12">
        <v>3.99</v>
      </c>
      <c r="E297" s="37"/>
      <c r="F297" s="21">
        <f t="shared" si="9"/>
        <v>0</v>
      </c>
    </row>
    <row r="298" spans="1:6" x14ac:dyDescent="0.2">
      <c r="A298" s="11" t="s">
        <v>141</v>
      </c>
      <c r="B298" s="11" t="s">
        <v>251</v>
      </c>
      <c r="C298" s="11" t="s">
        <v>258</v>
      </c>
      <c r="D298" s="12">
        <v>6.99</v>
      </c>
      <c r="E298" s="37"/>
      <c r="F298" s="21">
        <f t="shared" si="9"/>
        <v>0</v>
      </c>
    </row>
    <row r="299" spans="1:6" x14ac:dyDescent="0.2">
      <c r="A299" s="11" t="s">
        <v>141</v>
      </c>
      <c r="B299" s="11" t="s">
        <v>251</v>
      </c>
      <c r="C299" s="11" t="s">
        <v>401</v>
      </c>
      <c r="D299" s="12">
        <v>3.99</v>
      </c>
      <c r="E299" s="37"/>
      <c r="F299" s="21">
        <f t="shared" ref="F299:F339" si="10">D299*E299</f>
        <v>0</v>
      </c>
    </row>
    <row r="300" spans="1:6" x14ac:dyDescent="0.2">
      <c r="A300" s="11" t="s">
        <v>141</v>
      </c>
      <c r="B300" s="11" t="s">
        <v>251</v>
      </c>
      <c r="C300" s="11" t="s">
        <v>284</v>
      </c>
      <c r="D300" s="12">
        <v>6.99</v>
      </c>
      <c r="E300" s="37"/>
      <c r="F300" s="21">
        <f t="shared" si="10"/>
        <v>0</v>
      </c>
    </row>
    <row r="301" spans="1:6" x14ac:dyDescent="0.2">
      <c r="A301" s="11" t="s">
        <v>141</v>
      </c>
      <c r="B301" s="11" t="s">
        <v>251</v>
      </c>
      <c r="C301" s="11" t="s">
        <v>285</v>
      </c>
      <c r="D301" s="12">
        <v>3.99</v>
      </c>
      <c r="E301" s="37"/>
      <c r="F301" s="21">
        <f t="shared" si="10"/>
        <v>0</v>
      </c>
    </row>
    <row r="302" spans="1:6" x14ac:dyDescent="0.2">
      <c r="A302" s="11" t="s">
        <v>141</v>
      </c>
      <c r="B302" s="11" t="s">
        <v>251</v>
      </c>
      <c r="C302" s="11" t="s">
        <v>286</v>
      </c>
      <c r="D302" s="12">
        <v>6.99</v>
      </c>
      <c r="E302" s="37"/>
      <c r="F302" s="21">
        <f t="shared" si="10"/>
        <v>0</v>
      </c>
    </row>
    <row r="303" spans="1:6" x14ac:dyDescent="0.2">
      <c r="A303" s="11" t="s">
        <v>141</v>
      </c>
      <c r="B303" s="11" t="s">
        <v>251</v>
      </c>
      <c r="C303" s="11" t="s">
        <v>287</v>
      </c>
      <c r="D303" s="12">
        <v>3.99</v>
      </c>
      <c r="E303" s="37"/>
      <c r="F303" s="21">
        <f t="shared" si="10"/>
        <v>0</v>
      </c>
    </row>
    <row r="304" spans="1:6" x14ac:dyDescent="0.2">
      <c r="A304" s="11" t="s">
        <v>142</v>
      </c>
      <c r="B304" s="11" t="s">
        <v>251</v>
      </c>
      <c r="C304" s="11" t="s">
        <v>288</v>
      </c>
      <c r="D304" s="12">
        <v>3.99</v>
      </c>
      <c r="E304" s="37"/>
      <c r="F304" s="21">
        <f t="shared" si="10"/>
        <v>0</v>
      </c>
    </row>
    <row r="305" spans="1:6" x14ac:dyDescent="0.2">
      <c r="A305" s="11" t="s">
        <v>141</v>
      </c>
      <c r="B305" s="11" t="s">
        <v>251</v>
      </c>
      <c r="C305" s="11" t="s">
        <v>289</v>
      </c>
      <c r="D305" s="12">
        <v>6.99</v>
      </c>
      <c r="E305" s="37"/>
      <c r="F305" s="21">
        <f t="shared" si="10"/>
        <v>0</v>
      </c>
    </row>
    <row r="306" spans="1:6" x14ac:dyDescent="0.2">
      <c r="A306" s="11" t="s">
        <v>141</v>
      </c>
      <c r="B306" s="11" t="s">
        <v>251</v>
      </c>
      <c r="C306" s="11" t="s">
        <v>290</v>
      </c>
      <c r="D306" s="12">
        <v>6.99</v>
      </c>
      <c r="E306" s="37"/>
      <c r="F306" s="21">
        <f t="shared" si="10"/>
        <v>0</v>
      </c>
    </row>
    <row r="307" spans="1:6" x14ac:dyDescent="0.2">
      <c r="A307" s="11" t="s">
        <v>141</v>
      </c>
      <c r="B307" s="11" t="s">
        <v>251</v>
      </c>
      <c r="C307" s="10" t="s">
        <v>291</v>
      </c>
      <c r="D307" s="13"/>
      <c r="E307" s="37"/>
      <c r="F307" s="21">
        <f t="shared" si="10"/>
        <v>0</v>
      </c>
    </row>
    <row r="308" spans="1:6" x14ac:dyDescent="0.2">
      <c r="A308" s="11" t="s">
        <v>141</v>
      </c>
      <c r="B308" s="11" t="s">
        <v>251</v>
      </c>
      <c r="C308" s="11" t="s">
        <v>292</v>
      </c>
      <c r="D308" s="12">
        <v>6.99</v>
      </c>
      <c r="E308" s="37"/>
      <c r="F308" s="21">
        <f t="shared" si="10"/>
        <v>0</v>
      </c>
    </row>
    <row r="309" spans="1:6" x14ac:dyDescent="0.2">
      <c r="A309" s="11" t="s">
        <v>141</v>
      </c>
      <c r="B309" s="11" t="s">
        <v>251</v>
      </c>
      <c r="C309" s="11" t="s">
        <v>293</v>
      </c>
      <c r="D309" s="12">
        <v>3.99</v>
      </c>
      <c r="E309" s="37"/>
      <c r="F309" s="21">
        <f t="shared" si="10"/>
        <v>0</v>
      </c>
    </row>
    <row r="310" spans="1:6" x14ac:dyDescent="0.2">
      <c r="A310" s="11" t="s">
        <v>141</v>
      </c>
      <c r="B310" s="11" t="s">
        <v>251</v>
      </c>
      <c r="C310" s="11" t="s">
        <v>294</v>
      </c>
      <c r="D310" s="12">
        <v>6.99</v>
      </c>
      <c r="E310" s="37"/>
      <c r="F310" s="21">
        <f t="shared" si="10"/>
        <v>0</v>
      </c>
    </row>
    <row r="311" spans="1:6" x14ac:dyDescent="0.2">
      <c r="A311" s="11" t="s">
        <v>141</v>
      </c>
      <c r="B311" s="11" t="s">
        <v>251</v>
      </c>
      <c r="C311" s="11" t="s">
        <v>295</v>
      </c>
      <c r="D311" s="12">
        <v>3.99</v>
      </c>
      <c r="E311" s="37"/>
      <c r="F311" s="21">
        <f t="shared" si="10"/>
        <v>0</v>
      </c>
    </row>
    <row r="312" spans="1:6" x14ac:dyDescent="0.2">
      <c r="A312" s="11" t="s">
        <v>141</v>
      </c>
      <c r="B312" s="11" t="s">
        <v>251</v>
      </c>
      <c r="C312" s="11" t="s">
        <v>296</v>
      </c>
      <c r="D312" s="12">
        <v>6.99</v>
      </c>
      <c r="E312" s="37"/>
      <c r="F312" s="21">
        <f t="shared" si="10"/>
        <v>0</v>
      </c>
    </row>
    <row r="313" spans="1:6" x14ac:dyDescent="0.2">
      <c r="A313" s="11" t="s">
        <v>141</v>
      </c>
      <c r="B313" s="11" t="s">
        <v>251</v>
      </c>
      <c r="C313" s="11" t="s">
        <v>297</v>
      </c>
      <c r="D313" s="12">
        <v>3.99</v>
      </c>
      <c r="E313" s="37"/>
      <c r="F313" s="21">
        <f t="shared" si="10"/>
        <v>0</v>
      </c>
    </row>
    <row r="314" spans="1:6" x14ac:dyDescent="0.2">
      <c r="A314" s="11" t="s">
        <v>141</v>
      </c>
      <c r="B314" s="11" t="s">
        <v>251</v>
      </c>
      <c r="C314" s="11" t="s">
        <v>298</v>
      </c>
      <c r="D314" s="12">
        <v>6.99</v>
      </c>
      <c r="E314" s="37"/>
      <c r="F314" s="21">
        <f t="shared" si="10"/>
        <v>0</v>
      </c>
    </row>
    <row r="315" spans="1:6" x14ac:dyDescent="0.2">
      <c r="A315" s="11" t="s">
        <v>141</v>
      </c>
      <c r="B315" s="11" t="s">
        <v>251</v>
      </c>
      <c r="C315" s="11" t="s">
        <v>299</v>
      </c>
      <c r="D315" s="12">
        <v>3.99</v>
      </c>
      <c r="E315" s="37">
        <v>1</v>
      </c>
      <c r="F315" s="21">
        <f t="shared" si="10"/>
        <v>3.99</v>
      </c>
    </row>
    <row r="316" spans="1:6" x14ac:dyDescent="0.2">
      <c r="A316" s="11" t="s">
        <v>300</v>
      </c>
      <c r="C316" s="11" t="s">
        <v>301</v>
      </c>
      <c r="D316" s="12">
        <v>49.99</v>
      </c>
      <c r="E316" s="37"/>
      <c r="F316" s="21">
        <f t="shared" si="10"/>
        <v>0</v>
      </c>
    </row>
    <row r="317" spans="1:6" x14ac:dyDescent="0.2">
      <c r="A317" s="11" t="s">
        <v>300</v>
      </c>
      <c r="C317" s="11" t="s">
        <v>321</v>
      </c>
      <c r="D317" s="12">
        <v>59.99</v>
      </c>
      <c r="E317" s="37"/>
      <c r="F317" s="21">
        <f t="shared" si="10"/>
        <v>0</v>
      </c>
    </row>
    <row r="318" spans="1:6" x14ac:dyDescent="0.2">
      <c r="A318" s="11" t="s">
        <v>300</v>
      </c>
      <c r="C318" s="11" t="s">
        <v>322</v>
      </c>
      <c r="D318" s="12">
        <v>129.99</v>
      </c>
      <c r="E318" s="37"/>
      <c r="F318" s="21">
        <f t="shared" si="10"/>
        <v>0</v>
      </c>
    </row>
    <row r="319" spans="1:6" x14ac:dyDescent="0.2">
      <c r="A319" s="11" t="s">
        <v>300</v>
      </c>
      <c r="C319" s="11" t="s">
        <v>323</v>
      </c>
      <c r="D319" s="12">
        <v>42.99</v>
      </c>
      <c r="E319" s="37"/>
      <c r="F319" s="21">
        <f t="shared" si="10"/>
        <v>0</v>
      </c>
    </row>
    <row r="320" spans="1:6" x14ac:dyDescent="0.2">
      <c r="A320" s="11" t="s">
        <v>300</v>
      </c>
      <c r="C320" s="11" t="s">
        <v>324</v>
      </c>
      <c r="D320" s="12">
        <v>49.99</v>
      </c>
      <c r="E320" s="37"/>
      <c r="F320" s="21">
        <f t="shared" si="10"/>
        <v>0</v>
      </c>
    </row>
    <row r="321" spans="1:6" x14ac:dyDescent="0.2">
      <c r="A321" s="11" t="s">
        <v>300</v>
      </c>
      <c r="C321" s="11" t="s">
        <v>325</v>
      </c>
      <c r="D321" s="12">
        <v>79.989999999999995</v>
      </c>
      <c r="E321" s="37"/>
      <c r="F321" s="21">
        <f t="shared" si="10"/>
        <v>0</v>
      </c>
    </row>
    <row r="322" spans="1:6" x14ac:dyDescent="0.2">
      <c r="A322" s="11" t="s">
        <v>300</v>
      </c>
      <c r="C322" s="11" t="s">
        <v>326</v>
      </c>
      <c r="D322" s="12">
        <v>74.989999999999995</v>
      </c>
      <c r="E322" s="37"/>
      <c r="F322" s="21">
        <f t="shared" si="10"/>
        <v>0</v>
      </c>
    </row>
    <row r="323" spans="1:6" x14ac:dyDescent="0.2">
      <c r="A323" s="11" t="s">
        <v>300</v>
      </c>
      <c r="C323" s="11" t="s">
        <v>327</v>
      </c>
      <c r="D323" s="12">
        <v>89.99</v>
      </c>
      <c r="E323" s="37"/>
      <c r="F323" s="21">
        <f t="shared" si="10"/>
        <v>0</v>
      </c>
    </row>
    <row r="324" spans="1:6" x14ac:dyDescent="0.2">
      <c r="A324" s="11" t="s">
        <v>300</v>
      </c>
      <c r="C324" s="11" t="s">
        <v>328</v>
      </c>
      <c r="D324" s="12">
        <v>12.99</v>
      </c>
      <c r="E324" s="37"/>
      <c r="F324" s="21">
        <f t="shared" si="10"/>
        <v>0</v>
      </c>
    </row>
    <row r="325" spans="1:6" x14ac:dyDescent="0.2">
      <c r="A325" s="11" t="s">
        <v>300</v>
      </c>
      <c r="C325" s="11" t="s">
        <v>329</v>
      </c>
      <c r="D325" s="12">
        <v>32.99</v>
      </c>
      <c r="E325" s="37"/>
      <c r="F325" s="21">
        <f t="shared" si="10"/>
        <v>0</v>
      </c>
    </row>
    <row r="326" spans="1:6" x14ac:dyDescent="0.2">
      <c r="A326" s="11" t="s">
        <v>300</v>
      </c>
      <c r="C326" s="11" t="s">
        <v>330</v>
      </c>
      <c r="D326" s="12">
        <v>45.99</v>
      </c>
      <c r="E326" s="37"/>
      <c r="F326" s="21">
        <f t="shared" si="10"/>
        <v>0</v>
      </c>
    </row>
    <row r="327" spans="1:6" x14ac:dyDescent="0.2">
      <c r="A327" s="11" t="s">
        <v>300</v>
      </c>
      <c r="C327" s="11" t="s">
        <v>331</v>
      </c>
      <c r="D327" s="12">
        <v>15.99</v>
      </c>
      <c r="E327" s="37"/>
      <c r="F327" s="21">
        <f t="shared" si="10"/>
        <v>0</v>
      </c>
    </row>
    <row r="328" spans="1:6" x14ac:dyDescent="0.2">
      <c r="A328" s="11" t="s">
        <v>300</v>
      </c>
      <c r="C328" s="11" t="s">
        <v>332</v>
      </c>
      <c r="D328" s="12">
        <v>19.989999999999998</v>
      </c>
      <c r="E328" s="37"/>
      <c r="F328" s="21">
        <f t="shared" si="10"/>
        <v>0</v>
      </c>
    </row>
    <row r="329" spans="1:6" x14ac:dyDescent="0.2">
      <c r="A329" s="11" t="s">
        <v>300</v>
      </c>
      <c r="C329" s="11" t="s">
        <v>333</v>
      </c>
      <c r="D329" s="12">
        <v>49.99</v>
      </c>
      <c r="E329" s="37"/>
      <c r="F329" s="21">
        <f t="shared" si="10"/>
        <v>0</v>
      </c>
    </row>
    <row r="330" spans="1:6" x14ac:dyDescent="0.2">
      <c r="A330" s="11" t="s">
        <v>300</v>
      </c>
      <c r="C330" s="11" t="s">
        <v>334</v>
      </c>
      <c r="D330" s="12">
        <v>25.99</v>
      </c>
      <c r="E330" s="37"/>
      <c r="F330" s="21">
        <f t="shared" si="10"/>
        <v>0</v>
      </c>
    </row>
    <row r="331" spans="1:6" x14ac:dyDescent="0.2">
      <c r="A331" s="11" t="s">
        <v>300</v>
      </c>
      <c r="C331" s="11" t="s">
        <v>335</v>
      </c>
      <c r="D331" s="12">
        <v>16.989999999999998</v>
      </c>
      <c r="E331" s="37"/>
      <c r="F331" s="21">
        <f t="shared" si="10"/>
        <v>0</v>
      </c>
    </row>
    <row r="332" spans="1:6" x14ac:dyDescent="0.2">
      <c r="A332" s="11" t="s">
        <v>300</v>
      </c>
      <c r="C332" s="11" t="s">
        <v>336</v>
      </c>
      <c r="D332" s="12">
        <v>15.99</v>
      </c>
      <c r="E332" s="37"/>
      <c r="F332" s="21">
        <f t="shared" si="10"/>
        <v>0</v>
      </c>
    </row>
    <row r="333" spans="1:6" x14ac:dyDescent="0.2">
      <c r="A333" s="11" t="s">
        <v>300</v>
      </c>
      <c r="C333" s="11" t="s">
        <v>337</v>
      </c>
      <c r="D333" s="12">
        <v>16.989999999999998</v>
      </c>
      <c r="E333" s="37"/>
      <c r="F333" s="21">
        <f t="shared" si="10"/>
        <v>0</v>
      </c>
    </row>
    <row r="334" spans="1:6" x14ac:dyDescent="0.2">
      <c r="A334" s="11" t="s">
        <v>300</v>
      </c>
      <c r="C334" s="11" t="s">
        <v>338</v>
      </c>
      <c r="D334" s="12">
        <v>15.99</v>
      </c>
      <c r="E334" s="37"/>
      <c r="F334" s="21">
        <f t="shared" si="10"/>
        <v>0</v>
      </c>
    </row>
    <row r="335" spans="1:6" x14ac:dyDescent="0.2">
      <c r="A335" s="11" t="s">
        <v>300</v>
      </c>
      <c r="C335" s="11" t="s">
        <v>339</v>
      </c>
      <c r="D335" s="12">
        <v>16.989999999999998</v>
      </c>
      <c r="E335" s="37"/>
      <c r="F335" s="21">
        <f t="shared" si="10"/>
        <v>0</v>
      </c>
    </row>
    <row r="336" spans="1:6" x14ac:dyDescent="0.2">
      <c r="A336" s="11" t="s">
        <v>300</v>
      </c>
      <c r="C336" s="11" t="s">
        <v>340</v>
      </c>
      <c r="D336" s="12">
        <v>34.99</v>
      </c>
      <c r="E336" s="37"/>
      <c r="F336" s="21">
        <f t="shared" si="10"/>
        <v>0</v>
      </c>
    </row>
    <row r="337" spans="1:6" x14ac:dyDescent="0.2">
      <c r="A337" s="11" t="s">
        <v>300</v>
      </c>
      <c r="C337" s="11" t="s">
        <v>341</v>
      </c>
      <c r="D337" s="12">
        <v>34.99</v>
      </c>
      <c r="E337" s="37"/>
      <c r="F337" s="21">
        <f t="shared" si="10"/>
        <v>0</v>
      </c>
    </row>
    <row r="338" spans="1:6" x14ac:dyDescent="0.2">
      <c r="A338" s="11" t="s">
        <v>300</v>
      </c>
      <c r="C338" s="11" t="s">
        <v>342</v>
      </c>
      <c r="D338" s="12">
        <v>37.99</v>
      </c>
      <c r="E338" s="37"/>
      <c r="F338" s="21">
        <f t="shared" si="10"/>
        <v>0</v>
      </c>
    </row>
    <row r="339" spans="1:6" x14ac:dyDescent="0.2">
      <c r="A339" s="11" t="s">
        <v>300</v>
      </c>
      <c r="C339" s="11" t="s">
        <v>343</v>
      </c>
      <c r="D339" s="12">
        <v>12.99</v>
      </c>
      <c r="E339" s="37"/>
      <c r="F339" s="21">
        <f t="shared" si="10"/>
        <v>0</v>
      </c>
    </row>
    <row r="340" spans="1:6" x14ac:dyDescent="0.2">
      <c r="C340" s="11"/>
      <c r="D340" s="12"/>
    </row>
    <row r="341" spans="1:6" x14ac:dyDescent="0.2">
      <c r="C341" s="11" t="s">
        <v>39</v>
      </c>
      <c r="D341" s="12"/>
    </row>
  </sheetData>
  <phoneticPr fontId="1" type="noConversion"/>
  <pageMargins left="0.25" right="0.25" top="0.2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"/>
  <sheetViews>
    <sheetView tabSelected="1" view="pageLayout" topLeftCell="B1" workbookViewId="0">
      <selection activeCell="B10" sqref="B10"/>
    </sheetView>
  </sheetViews>
  <sheetFormatPr defaultColWidth="10.75" defaultRowHeight="11.25" x14ac:dyDescent="0.15"/>
  <cols>
    <col min="1" max="1" width="15.125" style="24" hidden="1" customWidth="1"/>
    <col min="2" max="2" width="20.875" style="24" bestFit="1" customWidth="1"/>
    <col min="3" max="3" width="24.125" style="24" bestFit="1" customWidth="1"/>
    <col min="4" max="4" width="6.625" style="28" bestFit="1" customWidth="1"/>
    <col min="5" max="5" width="4" style="24" bestFit="1" customWidth="1"/>
    <col min="6" max="6" width="10.375" style="28" bestFit="1" customWidth="1"/>
    <col min="7" max="16384" width="10.75" style="24"/>
  </cols>
  <sheetData>
    <row r="1" spans="2:6" ht="12" x14ac:dyDescent="0.2">
      <c r="B1" s="23" t="s">
        <v>27</v>
      </c>
    </row>
    <row r="2" spans="2:6" ht="12" x14ac:dyDescent="0.2">
      <c r="B2" s="25"/>
    </row>
    <row r="3" spans="2:6" ht="12" x14ac:dyDescent="0.2">
      <c r="B3" s="26" t="s">
        <v>344</v>
      </c>
    </row>
    <row r="4" spans="2:6" ht="12" x14ac:dyDescent="0.2">
      <c r="B4" s="27" t="s">
        <v>233</v>
      </c>
    </row>
    <row r="5" spans="2:6" ht="12" x14ac:dyDescent="0.2">
      <c r="B5" s="27" t="s">
        <v>28</v>
      </c>
    </row>
    <row r="6" spans="2:6" ht="12" x14ac:dyDescent="0.2">
      <c r="B6" s="27"/>
    </row>
    <row r="7" spans="2:6" ht="12.75" x14ac:dyDescent="0.2">
      <c r="B7" s="39" t="s">
        <v>35</v>
      </c>
    </row>
    <row r="8" spans="2:6" ht="12.75" x14ac:dyDescent="0.2">
      <c r="B8" s="39" t="s">
        <v>36</v>
      </c>
    </row>
    <row r="9" spans="2:6" ht="12.75" x14ac:dyDescent="0.2">
      <c r="B9" s="39" t="s">
        <v>418</v>
      </c>
    </row>
    <row r="10" spans="2:6" ht="12" x14ac:dyDescent="0.2">
      <c r="B10" s="27"/>
    </row>
    <row r="11" spans="2:6" ht="12" x14ac:dyDescent="0.2">
      <c r="B11" s="27"/>
    </row>
    <row r="12" spans="2:6" x14ac:dyDescent="0.15">
      <c r="B12" s="29" t="s">
        <v>32</v>
      </c>
    </row>
    <row r="13" spans="2:6" x14ac:dyDescent="0.15">
      <c r="B13" s="24" t="str">
        <f>IF(Enter!B12&gt;0,Enter!B12,"")</f>
        <v/>
      </c>
      <c r="E13" s="33" t="s">
        <v>30</v>
      </c>
      <c r="F13" s="28">
        <f>Enter!F13</f>
        <v>135.91</v>
      </c>
    </row>
    <row r="14" spans="2:6" x14ac:dyDescent="0.15">
      <c r="B14" s="24" t="str">
        <f>IF(Enter!B13&gt;0,Enter!B13,"")</f>
        <v/>
      </c>
      <c r="E14" s="33" t="s">
        <v>132</v>
      </c>
      <c r="F14" s="28">
        <f>Enter!F15</f>
        <v>24.463799999999999</v>
      </c>
    </row>
    <row r="15" spans="2:6" x14ac:dyDescent="0.15">
      <c r="B15" s="24" t="str">
        <f>IF(Enter!B14&gt;0,Enter!B14,"")</f>
        <v/>
      </c>
      <c r="E15" s="33"/>
    </row>
    <row r="16" spans="2:6" x14ac:dyDescent="0.15">
      <c r="B16" s="24" t="str">
        <f>IF(Enter!B15&gt;0,Enter!B15,"")</f>
        <v/>
      </c>
      <c r="E16" s="34" t="s">
        <v>31</v>
      </c>
      <c r="F16" s="30">
        <f>Enter!F16</f>
        <v>160.37379999999999</v>
      </c>
    </row>
    <row r="17" spans="1:6" x14ac:dyDescent="0.15">
      <c r="B17" s="24" t="str">
        <f>IF(Enter!B16&gt;0,Enter!B16,"")</f>
        <v/>
      </c>
    </row>
    <row r="19" spans="1:6" s="31" customFormat="1" x14ac:dyDescent="0.15">
      <c r="A19" s="31" t="str">
        <f>Enter!A18</f>
        <v>COUNTRY</v>
      </c>
      <c r="B19" s="31" t="str">
        <f>Enter!B18</f>
        <v>WINERY</v>
      </c>
      <c r="C19" s="31" t="str">
        <f>Enter!C18</f>
        <v>WINE</v>
      </c>
      <c r="D19" s="32" t="str">
        <f>Enter!D18</f>
        <v>EACH</v>
      </c>
      <c r="E19" s="31" t="str">
        <f>Enter!E18</f>
        <v>QTY</v>
      </c>
      <c r="F19" s="32" t="s">
        <v>29</v>
      </c>
    </row>
    <row r="20" spans="1:6" x14ac:dyDescent="0.15">
      <c r="A20" s="24" t="str">
        <f>Enter!A19</f>
        <v>ISRAEL</v>
      </c>
      <c r="B20" s="24" t="str">
        <f>Enter!B19</f>
        <v>1849 WINERY</v>
      </c>
      <c r="C20" s="24" t="str">
        <f>Enter!C19</f>
        <v>CABERNET RESERVE</v>
      </c>
      <c r="D20" s="28">
        <f>Enter!D19</f>
        <v>31.99</v>
      </c>
      <c r="E20" s="24">
        <f>Enter!E19</f>
        <v>1</v>
      </c>
      <c r="F20" s="28">
        <f>Enter!F19</f>
        <v>31.99</v>
      </c>
    </row>
    <row r="21" spans="1:6" x14ac:dyDescent="0.15">
      <c r="A21" s="24" t="str">
        <f>Enter!A20</f>
        <v>ISRAEL</v>
      </c>
      <c r="B21" s="24" t="str">
        <f>Enter!B20</f>
        <v>1850 WINERY</v>
      </c>
      <c r="C21" s="24" t="str">
        <f>Enter!C20</f>
        <v>SPECIAL RESERVE CABERNET</v>
      </c>
      <c r="D21" s="28">
        <f>Enter!D20</f>
        <v>45.99</v>
      </c>
      <c r="E21" s="24">
        <f>Enter!E20</f>
        <v>0</v>
      </c>
      <c r="F21" s="28">
        <f>Enter!F20</f>
        <v>0</v>
      </c>
    </row>
    <row r="22" spans="1:6" x14ac:dyDescent="0.15">
      <c r="B22" s="24" t="str">
        <f>Enter!B21</f>
        <v>ALEXANDER</v>
      </c>
      <c r="C22" s="24" t="str">
        <f>Enter!C21</f>
        <v>“THE GREAT” CABERNET</v>
      </c>
      <c r="D22" s="28">
        <f>Enter!D21</f>
        <v>59.99</v>
      </c>
      <c r="E22" s="24">
        <f>Enter!E21</f>
        <v>0</v>
      </c>
      <c r="F22" s="28">
        <f>Enter!F21</f>
        <v>0</v>
      </c>
    </row>
    <row r="23" spans="1:6" x14ac:dyDescent="0.15">
      <c r="A23" s="24" t="str">
        <f>Enter!A21</f>
        <v>ISRAEL</v>
      </c>
      <c r="B23" s="24" t="str">
        <f>Enter!B22</f>
        <v>ALEXANDER</v>
      </c>
      <c r="C23" s="24" t="str">
        <f>Enter!C22</f>
        <v>CABERNET RESERVE</v>
      </c>
      <c r="D23" s="28">
        <f>Enter!D22</f>
        <v>34.99</v>
      </c>
      <c r="E23" s="24">
        <f>Enter!E22</f>
        <v>0</v>
      </c>
      <c r="F23" s="28">
        <f>Enter!F22</f>
        <v>0</v>
      </c>
    </row>
    <row r="24" spans="1:6" x14ac:dyDescent="0.15">
      <c r="A24" s="24" t="str">
        <f>Enter!A22</f>
        <v>ISRAEL</v>
      </c>
      <c r="B24" s="24" t="str">
        <f>Enter!B23</f>
        <v>ALEXANDER</v>
      </c>
      <c r="C24" s="24" t="str">
        <f>Enter!C23</f>
        <v>SANDRO CAB/MERLOT</v>
      </c>
      <c r="D24" s="28">
        <f>Enter!D23</f>
        <v>19.989999999999998</v>
      </c>
      <c r="E24" s="24">
        <f>Enter!E23</f>
        <v>0</v>
      </c>
      <c r="F24" s="28">
        <f>Enter!F23</f>
        <v>0</v>
      </c>
    </row>
    <row r="25" spans="1:6" x14ac:dyDescent="0.15">
      <c r="A25" s="24" t="str">
        <f>Enter!A23</f>
        <v>ISRAEL</v>
      </c>
      <c r="B25" s="24" t="str">
        <f>Enter!B24</f>
        <v>ALEXANDER</v>
      </c>
      <c r="C25" s="24" t="str">
        <f>Enter!C24</f>
        <v>GASTON BLEND</v>
      </c>
      <c r="D25" s="28">
        <f>Enter!D24</f>
        <v>34.99</v>
      </c>
      <c r="E25" s="24">
        <f>Enter!E24</f>
        <v>0</v>
      </c>
      <c r="F25" s="28">
        <f>Enter!F24</f>
        <v>0</v>
      </c>
    </row>
    <row r="26" spans="1:6" x14ac:dyDescent="0.15">
      <c r="A26" s="24" t="str">
        <f>Enter!A24</f>
        <v>ISRAEL</v>
      </c>
      <c r="B26" s="24" t="str">
        <f>Enter!B25</f>
        <v>ALEXANDER</v>
      </c>
      <c r="C26" s="24" t="str">
        <f>Enter!C25</f>
        <v>LIZA SAUVIGNON BLANC</v>
      </c>
      <c r="D26" s="28">
        <f>Enter!D25</f>
        <v>23.99</v>
      </c>
      <c r="E26" s="24">
        <f>Enter!E25</f>
        <v>0</v>
      </c>
      <c r="F26" s="28">
        <f>Enter!F25</f>
        <v>0</v>
      </c>
    </row>
    <row r="27" spans="1:6" x14ac:dyDescent="0.15">
      <c r="A27" s="24" t="str">
        <f>Enter!A25</f>
        <v>ISRAEL</v>
      </c>
      <c r="B27" s="24" t="str">
        <f>Enter!B26</f>
        <v>BARKAN</v>
      </c>
      <c r="C27" s="24" t="str">
        <f>Enter!C26</f>
        <v>CLASSIC CABERNET*</v>
      </c>
      <c r="D27" s="28">
        <f>Enter!D26</f>
        <v>8.99</v>
      </c>
      <c r="E27" s="24">
        <f>Enter!E26</f>
        <v>0</v>
      </c>
      <c r="F27" s="28">
        <f>Enter!F26</f>
        <v>0</v>
      </c>
    </row>
    <row r="28" spans="1:6" x14ac:dyDescent="0.15">
      <c r="B28" s="24" t="str">
        <f>Enter!B27</f>
        <v>BARKAN</v>
      </c>
      <c r="C28" s="24" t="str">
        <f>Enter!C27</f>
        <v>CLASSIC CHARDONNAY*</v>
      </c>
      <c r="D28" s="28">
        <f>Enter!D27</f>
        <v>8.99</v>
      </c>
      <c r="E28" s="24">
        <f>Enter!E27</f>
        <v>0</v>
      </c>
      <c r="F28" s="28">
        <f>Enter!F27</f>
        <v>0</v>
      </c>
    </row>
    <row r="29" spans="1:6" x14ac:dyDescent="0.15">
      <c r="A29" s="24" t="str">
        <f>Enter!A26</f>
        <v>ISRAEL</v>
      </c>
      <c r="B29" s="24" t="str">
        <f>Enter!B28</f>
        <v>BARKAN</v>
      </c>
      <c r="C29" s="24" t="str">
        <f>Enter!C28</f>
        <v>CLASSIC MERLOT*</v>
      </c>
      <c r="D29" s="28">
        <f>Enter!D28</f>
        <v>8.99</v>
      </c>
      <c r="E29" s="24">
        <f>Enter!E28</f>
        <v>0</v>
      </c>
      <c r="F29" s="28">
        <f>Enter!F28</f>
        <v>0</v>
      </c>
    </row>
    <row r="30" spans="1:6" x14ac:dyDescent="0.15">
      <c r="A30" s="24" t="str">
        <f>Enter!A27</f>
        <v>ISRAEL</v>
      </c>
      <c r="B30" s="24" t="str">
        <f>Enter!B29</f>
        <v>BARKAN</v>
      </c>
      <c r="C30" s="24" t="str">
        <f>Enter!C29</f>
        <v>CLASSIC PETITE SIRAH*</v>
      </c>
      <c r="D30" s="28">
        <f>Enter!D29</f>
        <v>8.99</v>
      </c>
      <c r="E30" s="24">
        <f>Enter!E29</f>
        <v>0</v>
      </c>
      <c r="F30" s="28">
        <f>Enter!F29</f>
        <v>0</v>
      </c>
    </row>
    <row r="31" spans="1:6" x14ac:dyDescent="0.15">
      <c r="A31" s="24" t="str">
        <f>Enter!A28</f>
        <v>ISRAEL</v>
      </c>
      <c r="B31" s="24" t="str">
        <f>Enter!B30</f>
        <v>BARKAN</v>
      </c>
      <c r="C31" s="24" t="str">
        <f>Enter!C30</f>
        <v>CLASSIC PINOT NOIR*</v>
      </c>
      <c r="D31" s="28">
        <f>Enter!D30</f>
        <v>8.99</v>
      </c>
      <c r="E31" s="24">
        <f>Enter!E30</f>
        <v>0</v>
      </c>
      <c r="F31" s="28">
        <f>Enter!F30</f>
        <v>0</v>
      </c>
    </row>
    <row r="32" spans="1:6" x14ac:dyDescent="0.15">
      <c r="A32" s="24" t="str">
        <f>Enter!A29</f>
        <v>ISRAEL</v>
      </c>
      <c r="B32" s="24" t="str">
        <f>Enter!B31</f>
        <v>BARKAN</v>
      </c>
      <c r="C32" s="24" t="str">
        <f>Enter!C31</f>
        <v>CLASSIC PINOTAGE*</v>
      </c>
      <c r="D32" s="28">
        <f>Enter!D31</f>
        <v>8.99</v>
      </c>
      <c r="E32" s="24">
        <f>Enter!E31</f>
        <v>0</v>
      </c>
      <c r="F32" s="28">
        <f>Enter!F31</f>
        <v>0</v>
      </c>
    </row>
    <row r="33" spans="1:6" x14ac:dyDescent="0.15">
      <c r="A33" s="24" t="str">
        <f>Enter!A30</f>
        <v>ISRAEL</v>
      </c>
      <c r="B33" s="24" t="str">
        <f>Enter!B32</f>
        <v>BARKAN</v>
      </c>
      <c r="C33" s="24" t="str">
        <f>Enter!C32</f>
        <v>CLASSIC SAUVIGNON BLANC*</v>
      </c>
      <c r="D33" s="28">
        <f>Enter!D32</f>
        <v>8.99</v>
      </c>
      <c r="E33" s="24">
        <f>Enter!E32</f>
        <v>0</v>
      </c>
      <c r="F33" s="28">
        <f>Enter!F32</f>
        <v>0</v>
      </c>
    </row>
    <row r="34" spans="1:6" x14ac:dyDescent="0.15">
      <c r="A34" s="24" t="str">
        <f>Enter!A31</f>
        <v>ISRAEL</v>
      </c>
      <c r="B34" s="24" t="str">
        <f>Enter!B33</f>
        <v>BARKAN</v>
      </c>
      <c r="C34" s="24" t="str">
        <f>Enter!C33</f>
        <v>CLASSIC SHIRAZ*</v>
      </c>
      <c r="D34" s="28">
        <f>Enter!D33</f>
        <v>8.99</v>
      </c>
      <c r="E34" s="24">
        <f>Enter!E33</f>
        <v>0</v>
      </c>
      <c r="F34" s="28">
        <f>Enter!F33</f>
        <v>0</v>
      </c>
    </row>
    <row r="35" spans="1:6" x14ac:dyDescent="0.15">
      <c r="A35" s="24" t="str">
        <f>Enter!A32</f>
        <v>ISRAEL</v>
      </c>
      <c r="B35" s="24" t="str">
        <f>Enter!B34</f>
        <v>BARKAN</v>
      </c>
      <c r="C35" s="24" t="str">
        <f>Enter!C34</f>
        <v>RES CABERNET</v>
      </c>
      <c r="D35" s="28">
        <f>Enter!D34</f>
        <v>17.989999999999998</v>
      </c>
      <c r="E35" s="24">
        <f>Enter!E34</f>
        <v>0</v>
      </c>
      <c r="F35" s="28">
        <f>Enter!F34</f>
        <v>0</v>
      </c>
    </row>
    <row r="36" spans="1:6" x14ac:dyDescent="0.15">
      <c r="A36" s="24" t="str">
        <f>Enter!A33</f>
        <v>ISRAEL</v>
      </c>
      <c r="B36" s="24" t="str">
        <f>Enter!B35</f>
        <v>BARKAN</v>
      </c>
      <c r="C36" s="24" t="str">
        <f>Enter!C35</f>
        <v>RES CHARDONNAY</v>
      </c>
      <c r="D36" s="28">
        <f>Enter!D35</f>
        <v>13.99</v>
      </c>
      <c r="E36" s="24">
        <f>Enter!E35</f>
        <v>0</v>
      </c>
      <c r="F36" s="28">
        <f>Enter!F35</f>
        <v>0</v>
      </c>
    </row>
    <row r="37" spans="1:6" x14ac:dyDescent="0.15">
      <c r="A37" s="24" t="str">
        <f>Enter!A34</f>
        <v>ISRAEL</v>
      </c>
      <c r="B37" s="24" t="str">
        <f>Enter!B36</f>
        <v>BARKAN</v>
      </c>
      <c r="C37" s="24" t="str">
        <f>Enter!C36</f>
        <v>RES MERLOT</v>
      </c>
      <c r="D37" s="28">
        <f>Enter!D36</f>
        <v>17.989999999999998</v>
      </c>
      <c r="E37" s="24">
        <f>Enter!E36</f>
        <v>0</v>
      </c>
      <c r="F37" s="28">
        <f>Enter!F36</f>
        <v>0</v>
      </c>
    </row>
    <row r="38" spans="1:6" x14ac:dyDescent="0.15">
      <c r="A38" s="24" t="str">
        <f>Enter!A35</f>
        <v>ISRAEL</v>
      </c>
      <c r="B38" s="24" t="str">
        <f>Enter!B37</f>
        <v>BARKAN</v>
      </c>
      <c r="C38" s="24" t="str">
        <f>Enter!C37</f>
        <v>RES PINOTAGE</v>
      </c>
      <c r="D38" s="28">
        <f>Enter!D37</f>
        <v>17.989999999999998</v>
      </c>
      <c r="E38" s="24">
        <f>Enter!E37</f>
        <v>0</v>
      </c>
      <c r="F38" s="28">
        <f>Enter!F37</f>
        <v>0</v>
      </c>
    </row>
    <row r="39" spans="1:6" x14ac:dyDescent="0.15">
      <c r="A39" s="24" t="str">
        <f>Enter!A36</f>
        <v>ISRAEL</v>
      </c>
      <c r="B39" s="24" t="str">
        <f>Enter!B38</f>
        <v>BARKAN</v>
      </c>
      <c r="C39" s="24" t="str">
        <f>Enter!C38</f>
        <v>CABERNET +412</v>
      </c>
      <c r="D39" s="28">
        <f>Enter!D38</f>
        <v>33.99</v>
      </c>
      <c r="E39" s="24">
        <f>Enter!E38</f>
        <v>0</v>
      </c>
      <c r="F39" s="28">
        <f>Enter!F38</f>
        <v>0</v>
      </c>
    </row>
    <row r="40" spans="1:6" x14ac:dyDescent="0.15">
      <c r="A40" s="24" t="str">
        <f>Enter!A37</f>
        <v>ISRAEL</v>
      </c>
      <c r="B40" s="24" t="str">
        <f>Enter!B39</f>
        <v>BARKAN</v>
      </c>
      <c r="C40" s="24" t="str">
        <f>Enter!C39</f>
        <v>CABERNET +624</v>
      </c>
      <c r="D40" s="28">
        <f>Enter!D39</f>
        <v>33.99</v>
      </c>
      <c r="E40" s="24">
        <f>Enter!E39</f>
        <v>0</v>
      </c>
      <c r="F40" s="28">
        <f>Enter!F39</f>
        <v>0</v>
      </c>
    </row>
    <row r="41" spans="1:6" x14ac:dyDescent="0.15">
      <c r="A41" s="24" t="str">
        <f>Enter!A38</f>
        <v>ISRAEL</v>
      </c>
      <c r="B41" s="24" t="str">
        <f>Enter!B40</f>
        <v>BARKAN</v>
      </c>
      <c r="C41" s="24" t="str">
        <f>Enter!C40</f>
        <v>CABERNET +720</v>
      </c>
      <c r="D41" s="28">
        <f>Enter!D40</f>
        <v>33.99</v>
      </c>
      <c r="E41" s="24">
        <f>Enter!E40</f>
        <v>0</v>
      </c>
      <c r="F41" s="28">
        <f>Enter!F40</f>
        <v>0</v>
      </c>
    </row>
    <row r="42" spans="1:6" x14ac:dyDescent="0.15">
      <c r="A42" s="24" t="str">
        <f>Enter!A39</f>
        <v>ISRAEL</v>
      </c>
      <c r="B42" s="24" t="str">
        <f>Enter!B41</f>
        <v>BARKAN</v>
      </c>
      <c r="C42" s="24" t="str">
        <f>Enter!C41</f>
        <v>SUPERIEUR CABERNET</v>
      </c>
      <c r="D42" s="28">
        <f>Enter!D41</f>
        <v>49.99</v>
      </c>
      <c r="E42" s="24">
        <f>Enter!E41</f>
        <v>0</v>
      </c>
      <c r="F42" s="28">
        <f>Enter!F41</f>
        <v>0</v>
      </c>
    </row>
    <row r="43" spans="1:6" x14ac:dyDescent="0.15">
      <c r="A43" s="24" t="str">
        <f>Enter!A40</f>
        <v>ISRAEL</v>
      </c>
      <c r="B43" s="24" t="str">
        <f>Enter!B42</f>
        <v>BARKAN</v>
      </c>
      <c r="C43" s="24" t="str">
        <f>Enter!C42</f>
        <v>SUPERIEUR MERLOT</v>
      </c>
      <c r="D43" s="28">
        <f>Enter!D42</f>
        <v>49.99</v>
      </c>
      <c r="E43" s="24">
        <f>Enter!E42</f>
        <v>0</v>
      </c>
      <c r="F43" s="28">
        <f>Enter!F42</f>
        <v>0</v>
      </c>
    </row>
    <row r="44" spans="1:6" x14ac:dyDescent="0.15">
      <c r="A44" s="24" t="str">
        <f>Enter!A41</f>
        <v>ISRAEL</v>
      </c>
      <c r="B44" s="24" t="str">
        <f>Enter!B43</f>
        <v>BARKAN</v>
      </c>
      <c r="C44" s="24" t="str">
        <f>Enter!C43</f>
        <v>SUPERIEUR PINOTAGE</v>
      </c>
      <c r="D44" s="28">
        <f>Enter!D43</f>
        <v>49.99</v>
      </c>
      <c r="E44" s="24">
        <f>Enter!E43</f>
        <v>0</v>
      </c>
      <c r="F44" s="28">
        <f>Enter!F43</f>
        <v>0</v>
      </c>
    </row>
    <row r="45" spans="1:6" x14ac:dyDescent="0.15">
      <c r="A45" s="24" t="str">
        <f>Enter!A42</f>
        <v>ISRAEL</v>
      </c>
      <c r="B45" s="24" t="str">
        <f>Enter!B44</f>
        <v>BARKAN</v>
      </c>
      <c r="C45" s="24" t="str">
        <f>Enter!C44</f>
        <v>SUPERIEUR SHIRAZ</v>
      </c>
      <c r="D45" s="28">
        <f>Enter!D44</f>
        <v>49.99</v>
      </c>
      <c r="E45" s="24">
        <f>Enter!E44</f>
        <v>0</v>
      </c>
      <c r="F45" s="28">
        <f>Enter!F44</f>
        <v>0</v>
      </c>
    </row>
    <row r="46" spans="1:6" x14ac:dyDescent="0.15">
      <c r="A46" s="24" t="str">
        <f>Enter!A43</f>
        <v>ISRAEL</v>
      </c>
      <c r="B46" s="24" t="str">
        <f>Enter!B45</f>
        <v>BAZELET</v>
      </c>
      <c r="C46" s="24" t="str">
        <f>Enter!C45</f>
        <v>CABERNET SAUVIGNON</v>
      </c>
      <c r="D46" s="28">
        <f>Enter!D45</f>
        <v>36.99</v>
      </c>
      <c r="E46" s="24">
        <f>Enter!E45</f>
        <v>0</v>
      </c>
      <c r="F46" s="28">
        <f>Enter!F45</f>
        <v>0</v>
      </c>
    </row>
    <row r="47" spans="1:6" x14ac:dyDescent="0.15">
      <c r="A47" s="24" t="str">
        <f>Enter!A44</f>
        <v>ISRAEL</v>
      </c>
      <c r="B47" s="24" t="str">
        <f>Enter!B46</f>
        <v>BAZELET</v>
      </c>
      <c r="C47" s="24" t="str">
        <f>Enter!C46</f>
        <v xml:space="preserve">RESERVE CABERNET </v>
      </c>
      <c r="D47" s="28">
        <f>Enter!D46</f>
        <v>54.99</v>
      </c>
      <c r="E47" s="24">
        <f>Enter!E46</f>
        <v>0</v>
      </c>
      <c r="F47" s="28">
        <f>Enter!F46</f>
        <v>0</v>
      </c>
    </row>
    <row r="48" spans="1:6" x14ac:dyDescent="0.15">
      <c r="B48" s="24" t="str">
        <f>Enter!B47</f>
        <v>BINYAMINA</v>
      </c>
      <c r="C48" s="24" t="str">
        <f>Enter!C47</f>
        <v xml:space="preserve">BIN CHARDONNAY* </v>
      </c>
      <c r="D48" s="28">
        <f>Enter!D47</f>
        <v>9.99</v>
      </c>
      <c r="E48" s="24">
        <f>Enter!E47</f>
        <v>0</v>
      </c>
      <c r="F48" s="28">
        <f>Enter!F47</f>
        <v>0</v>
      </c>
    </row>
    <row r="49" spans="1:6" x14ac:dyDescent="0.15">
      <c r="A49" s="24" t="str">
        <f>Enter!A45</f>
        <v>ISRAEL</v>
      </c>
      <c r="B49" s="24" t="str">
        <f>Enter!B48</f>
        <v>BINYAMINA</v>
      </c>
      <c r="C49" s="24" t="str">
        <f>Enter!C48</f>
        <v xml:space="preserve">BIN CABERNET SAUVIGNON* </v>
      </c>
      <c r="D49" s="28">
        <f>Enter!D48</f>
        <v>9.99</v>
      </c>
      <c r="E49" s="24">
        <f>Enter!E48</f>
        <v>0</v>
      </c>
      <c r="F49" s="28">
        <f>Enter!F48</f>
        <v>0</v>
      </c>
    </row>
    <row r="50" spans="1:6" x14ac:dyDescent="0.15">
      <c r="A50" s="24" t="str">
        <f>Enter!A46</f>
        <v>ISRAEL</v>
      </c>
      <c r="B50" s="24" t="str">
        <f>Enter!B49</f>
        <v>BINYAMINA</v>
      </c>
      <c r="C50" s="24" t="str">
        <f>Enter!C49</f>
        <v>BIN MERLOT* (New)</v>
      </c>
      <c r="D50" s="28">
        <f>Enter!D49</f>
        <v>9.99</v>
      </c>
      <c r="E50" s="24">
        <f>Enter!E49</f>
        <v>0</v>
      </c>
      <c r="F50" s="28">
        <f>Enter!F49</f>
        <v>0</v>
      </c>
    </row>
    <row r="51" spans="1:6" x14ac:dyDescent="0.15">
      <c r="B51" s="24" t="str">
        <f>Enter!B50</f>
        <v>BINYAMINA</v>
      </c>
      <c r="C51" s="24" t="str">
        <f>Enter!C50</f>
        <v>RES CABERNET*</v>
      </c>
      <c r="D51" s="28">
        <f>Enter!D50</f>
        <v>16.989999999999998</v>
      </c>
      <c r="E51" s="24">
        <f>Enter!E50</f>
        <v>0</v>
      </c>
      <c r="F51" s="28">
        <f>Enter!F50</f>
        <v>0</v>
      </c>
    </row>
    <row r="52" spans="1:6" x14ac:dyDescent="0.15">
      <c r="A52" s="24" t="str">
        <f>Enter!A47</f>
        <v>ISRAEL</v>
      </c>
      <c r="B52" s="24" t="str">
        <f>Enter!B51</f>
        <v>BINYAMINA</v>
      </c>
      <c r="C52" s="24" t="str">
        <f>Enter!C51</f>
        <v>RES. CARIGNON* (New)</v>
      </c>
      <c r="D52" s="28">
        <f>Enter!D51</f>
        <v>16.989999999999998</v>
      </c>
      <c r="E52" s="24">
        <f>Enter!E51</f>
        <v>0</v>
      </c>
      <c r="F52" s="28">
        <f>Enter!F51</f>
        <v>0</v>
      </c>
    </row>
    <row r="53" spans="1:6" x14ac:dyDescent="0.15">
      <c r="A53" s="24" t="str">
        <f>Enter!A48</f>
        <v>ISRAEL</v>
      </c>
      <c r="B53" s="24" t="str">
        <f>Enter!B52</f>
        <v>BINYAMINA</v>
      </c>
      <c r="C53" s="24" t="str">
        <f>Enter!C52</f>
        <v>RES CHARDONNAY*</v>
      </c>
      <c r="D53" s="28">
        <f>Enter!D52</f>
        <v>14.99</v>
      </c>
      <c r="E53" s="24">
        <f>Enter!E52</f>
        <v>0</v>
      </c>
      <c r="F53" s="28">
        <f>Enter!F52</f>
        <v>0</v>
      </c>
    </row>
    <row r="54" spans="1:6" x14ac:dyDescent="0.15">
      <c r="A54" s="24" t="str">
        <f>Enter!A49</f>
        <v>ISRAEL</v>
      </c>
      <c r="B54" s="24" t="str">
        <f>Enter!B53</f>
        <v>BINYAMINA</v>
      </c>
      <c r="C54" s="24" t="str">
        <f>Enter!C53</f>
        <v>RES. GEWURZTRAMINER* (375ML)</v>
      </c>
      <c r="D54" s="28">
        <f>Enter!D53</f>
        <v>24.99</v>
      </c>
      <c r="E54" s="24">
        <f>Enter!E53</f>
        <v>0</v>
      </c>
      <c r="F54" s="28">
        <f>Enter!F53</f>
        <v>0</v>
      </c>
    </row>
    <row r="55" spans="1:6" x14ac:dyDescent="0.15">
      <c r="A55" s="24" t="str">
        <f>Enter!A50</f>
        <v>ISRAEL</v>
      </c>
      <c r="B55" s="24" t="str">
        <f>Enter!B54</f>
        <v>BINYAMINA</v>
      </c>
      <c r="C55" s="24" t="str">
        <f>Enter!C54</f>
        <v>RES MERLOT*</v>
      </c>
      <c r="D55" s="28">
        <f>Enter!D54</f>
        <v>16.989999999999998</v>
      </c>
      <c r="E55" s="24">
        <f>Enter!E54</f>
        <v>0</v>
      </c>
      <c r="F55" s="28">
        <f>Enter!F54</f>
        <v>0</v>
      </c>
    </row>
    <row r="56" spans="1:6" x14ac:dyDescent="0.15">
      <c r="A56" s="24" t="str">
        <f>Enter!A51</f>
        <v>ISRAEL</v>
      </c>
      <c r="B56" s="24" t="str">
        <f>Enter!B55</f>
        <v>BINYAMINA</v>
      </c>
      <c r="C56" s="24" t="str">
        <f>Enter!C55</f>
        <v>RES. SHIRAZ*</v>
      </c>
      <c r="D56" s="28">
        <f>Enter!D55</f>
        <v>16.989999999999998</v>
      </c>
      <c r="E56" s="24">
        <f>Enter!E55</f>
        <v>0</v>
      </c>
      <c r="F56" s="28">
        <f>Enter!F55</f>
        <v>0</v>
      </c>
    </row>
    <row r="57" spans="1:6" x14ac:dyDescent="0.15">
      <c r="A57" s="24" t="str">
        <f>Enter!A52</f>
        <v>ISRAEL</v>
      </c>
      <c r="B57" s="24" t="str">
        <f>Enter!B56</f>
        <v>BINYAMINA</v>
      </c>
      <c r="C57" s="24" t="str">
        <f>Enter!C56</f>
        <v>RES. ZINFANDEL*</v>
      </c>
      <c r="D57" s="28">
        <f>Enter!D56</f>
        <v>16.989999999999998</v>
      </c>
      <c r="E57" s="24">
        <f>Enter!E56</f>
        <v>1</v>
      </c>
      <c r="F57" s="28">
        <f>Enter!F56</f>
        <v>16.989999999999998</v>
      </c>
    </row>
    <row r="58" spans="1:6" x14ac:dyDescent="0.15">
      <c r="A58" s="24" t="str">
        <f>Enter!A53</f>
        <v>ISRAEL</v>
      </c>
      <c r="B58" s="24" t="str">
        <f>Enter!B57</f>
        <v>BINYAMINA</v>
      </c>
      <c r="C58" s="24" t="str">
        <f>Enter!C57</f>
        <v>RES SAUVIGNON BLANC*</v>
      </c>
      <c r="D58" s="28">
        <f>Enter!D57</f>
        <v>11.99</v>
      </c>
      <c r="E58" s="24">
        <f>Enter!E57</f>
        <v>0</v>
      </c>
      <c r="F58" s="28">
        <f>Enter!F57</f>
        <v>0</v>
      </c>
    </row>
    <row r="59" spans="1:6" x14ac:dyDescent="0.15">
      <c r="A59" s="24" t="str">
        <f>Enter!A54</f>
        <v>ISRAEL</v>
      </c>
      <c r="B59" s="24" t="str">
        <f>Enter!B58</f>
        <v>BINYAMINA</v>
      </c>
      <c r="C59" s="24" t="str">
        <f>Enter!C58</f>
        <v>YOGEV CABERNET</v>
      </c>
      <c r="D59" s="28">
        <f>Enter!D58</f>
        <v>11.99</v>
      </c>
      <c r="E59" s="24">
        <f>Enter!E58</f>
        <v>0</v>
      </c>
      <c r="F59" s="28">
        <f>Enter!F58</f>
        <v>0</v>
      </c>
    </row>
    <row r="60" spans="1:6" x14ac:dyDescent="0.15">
      <c r="A60" s="24" t="str">
        <f>Enter!A55</f>
        <v>ISRAEL</v>
      </c>
      <c r="B60" s="24" t="str">
        <f>Enter!B59</f>
        <v>BINYAMINA</v>
      </c>
      <c r="C60" s="24" t="str">
        <f>Enter!C59</f>
        <v>YOGEV CHARD/SAUV BLANC</v>
      </c>
      <c r="D60" s="28">
        <f>Enter!D59</f>
        <v>11.99</v>
      </c>
      <c r="E60" s="24">
        <f>Enter!E59</f>
        <v>0</v>
      </c>
      <c r="F60" s="28">
        <f>Enter!F59</f>
        <v>0</v>
      </c>
    </row>
    <row r="61" spans="1:6" x14ac:dyDescent="0.15">
      <c r="A61" s="24" t="str">
        <f>Enter!A56</f>
        <v>ISRAEL</v>
      </c>
      <c r="B61" s="24" t="str">
        <f>Enter!B60</f>
        <v>BINYAMINA</v>
      </c>
      <c r="C61" s="24" t="str">
        <f>Enter!C60</f>
        <v>YOGEV CAB/SHIRAZ</v>
      </c>
      <c r="D61" s="28">
        <f>Enter!D60</f>
        <v>11.99</v>
      </c>
      <c r="E61" s="24">
        <f>Enter!E60</f>
        <v>0</v>
      </c>
      <c r="F61" s="28">
        <f>Enter!F60</f>
        <v>0</v>
      </c>
    </row>
    <row r="62" spans="1:6" x14ac:dyDescent="0.15">
      <c r="A62" s="24" t="str">
        <f>Enter!A57</f>
        <v>ISRAEL</v>
      </c>
      <c r="B62" s="24" t="str">
        <f>Enter!B61</f>
        <v>BINYAMINA</v>
      </c>
      <c r="C62" s="24" t="str">
        <f>Enter!C61</f>
        <v>YOGEV CAB/MERLOT</v>
      </c>
      <c r="D62" s="28">
        <f>Enter!D61</f>
        <v>11.99</v>
      </c>
      <c r="E62" s="24">
        <f>Enter!E61</f>
        <v>0</v>
      </c>
      <c r="F62" s="28">
        <f>Enter!F61</f>
        <v>0</v>
      </c>
    </row>
    <row r="63" spans="1:6" x14ac:dyDescent="0.15">
      <c r="A63" s="24" t="str">
        <f>Enter!A58</f>
        <v>ISRAEL</v>
      </c>
      <c r="B63" s="24" t="str">
        <f>Enter!B62</f>
        <v>BINYAMINA</v>
      </c>
      <c r="C63" s="24" t="str">
        <f>Enter!C62</f>
        <v>YOGEV CAB/PET. VERDOT</v>
      </c>
      <c r="D63" s="28">
        <f>Enter!D62</f>
        <v>11.99</v>
      </c>
      <c r="E63" s="24">
        <f>Enter!E62</f>
        <v>0</v>
      </c>
      <c r="F63" s="28">
        <f>Enter!F62</f>
        <v>0</v>
      </c>
    </row>
    <row r="64" spans="1:6" x14ac:dyDescent="0.15">
      <c r="A64" s="24" t="str">
        <f>Enter!A59</f>
        <v>ISRAEL</v>
      </c>
      <c r="B64" s="24" t="str">
        <f>Enter!B63</f>
        <v>BINYAMINA</v>
      </c>
      <c r="C64" s="24" t="str">
        <f>Enter!C63</f>
        <v>CAVE (limited)</v>
      </c>
      <c r="D64" s="28">
        <f>Enter!D63</f>
        <v>59.99</v>
      </c>
      <c r="E64" s="24">
        <f>Enter!E63</f>
        <v>0</v>
      </c>
      <c r="F64" s="28">
        <f>Enter!F63</f>
        <v>0</v>
      </c>
    </row>
    <row r="65" spans="1:6" x14ac:dyDescent="0.15">
      <c r="A65" s="24" t="str">
        <f>Enter!A60</f>
        <v>ISRAEL</v>
      </c>
      <c r="B65" s="24" t="str">
        <f>Enter!B64</f>
        <v>BINYAMINA</v>
      </c>
      <c r="C65" s="24" t="str">
        <f>Enter!C64</f>
        <v>CHOSEN AQUAMARINE</v>
      </c>
      <c r="D65" s="28">
        <f>Enter!D64</f>
        <v>49.99</v>
      </c>
      <c r="E65" s="24">
        <f>Enter!E64</f>
        <v>0</v>
      </c>
      <c r="F65" s="28">
        <f>Enter!F64</f>
        <v>0</v>
      </c>
    </row>
    <row r="66" spans="1:6" x14ac:dyDescent="0.15">
      <c r="A66" s="24" t="str">
        <f>Enter!A61</f>
        <v>ISRAEL</v>
      </c>
      <c r="B66" s="24" t="str">
        <f>Enter!B65</f>
        <v>BINYAMINA</v>
      </c>
      <c r="C66" s="24" t="str">
        <f>Enter!C65</f>
        <v>CHOSEN RUBY</v>
      </c>
      <c r="D66" s="28">
        <f>Enter!D65</f>
        <v>49.99</v>
      </c>
      <c r="E66" s="24">
        <f>Enter!E65</f>
        <v>0</v>
      </c>
      <c r="F66" s="28">
        <f>Enter!F65</f>
        <v>0</v>
      </c>
    </row>
    <row r="67" spans="1:6" x14ac:dyDescent="0.15">
      <c r="A67" s="24" t="str">
        <f>Enter!A62</f>
        <v>ISRAEL</v>
      </c>
      <c r="B67" s="24" t="str">
        <f>Enter!B66</f>
        <v>BINYAMINA</v>
      </c>
      <c r="C67" s="24" t="str">
        <f>Enter!C66</f>
        <v>CHOSEN SAPHIRE</v>
      </c>
      <c r="D67" s="28">
        <f>Enter!D66</f>
        <v>49.99</v>
      </c>
      <c r="E67" s="24">
        <f>Enter!E66</f>
        <v>0</v>
      </c>
      <c r="F67" s="28">
        <f>Enter!F66</f>
        <v>0</v>
      </c>
    </row>
    <row r="68" spans="1:6" x14ac:dyDescent="0.15">
      <c r="A68" s="24" t="str">
        <f>Enter!A63</f>
        <v>ISRAEL</v>
      </c>
      <c r="B68" s="24" t="str">
        <f>Enter!B67</f>
        <v>BINYAMINA</v>
      </c>
      <c r="C68" s="24" t="str">
        <f>Enter!C67</f>
        <v>CHOSEN DIAMOND</v>
      </c>
      <c r="D68" s="28">
        <f>Enter!D67</f>
        <v>59.99</v>
      </c>
      <c r="E68" s="24">
        <f>Enter!E67</f>
        <v>0</v>
      </c>
      <c r="F68" s="28">
        <f>Enter!F67</f>
        <v>0</v>
      </c>
    </row>
    <row r="69" spans="1:6" x14ac:dyDescent="0.15">
      <c r="A69" s="24" t="str">
        <f>Enter!A64</f>
        <v>ISRAEL</v>
      </c>
      <c r="B69" s="24" t="str">
        <f>Enter!B68</f>
        <v>CARMEL</v>
      </c>
      <c r="C69" s="24" t="str">
        <f>Enter!C68</f>
        <v>LIMITED EDITION</v>
      </c>
      <c r="D69" s="28">
        <f>Enter!D68</f>
        <v>69.989999999999995</v>
      </c>
      <c r="E69" s="24">
        <f>Enter!E68</f>
        <v>0</v>
      </c>
      <c r="F69" s="28">
        <f>Enter!F68</f>
        <v>0</v>
      </c>
    </row>
    <row r="70" spans="1:6" x14ac:dyDescent="0.15">
      <c r="A70" s="24" t="str">
        <f>Enter!A65</f>
        <v>ISRAEL</v>
      </c>
      <c r="B70" s="24" t="str">
        <f>Enter!B69</f>
        <v>CARMEL</v>
      </c>
      <c r="C70" s="24" t="str">
        <f>Enter!C69</f>
        <v>MEDITERRANEAN</v>
      </c>
      <c r="D70" s="28">
        <f>Enter!D69</f>
        <v>49.99</v>
      </c>
      <c r="E70" s="24">
        <f>Enter!E69</f>
        <v>0</v>
      </c>
      <c r="F70" s="28">
        <f>Enter!F69</f>
        <v>0</v>
      </c>
    </row>
    <row r="71" spans="1:6" x14ac:dyDescent="0.15">
      <c r="A71" s="24" t="str">
        <f>Enter!A66</f>
        <v>ISRAEL</v>
      </c>
      <c r="B71" s="24" t="str">
        <f>Enter!B70</f>
        <v>CARMEL</v>
      </c>
      <c r="C71" s="24" t="str">
        <f>Enter!C70</f>
        <v>SHA’AL LH GEWURTZ(375ml)</v>
      </c>
      <c r="D71" s="28">
        <f>Enter!D70</f>
        <v>19.989999999999998</v>
      </c>
      <c r="E71" s="24">
        <f>Enter!E70</f>
        <v>0</v>
      </c>
      <c r="F71" s="28">
        <f>Enter!F70</f>
        <v>0</v>
      </c>
    </row>
    <row r="72" spans="1:6" x14ac:dyDescent="0.15">
      <c r="A72" s="24" t="str">
        <f>Enter!A67</f>
        <v>ISRAEL</v>
      </c>
      <c r="B72" s="24" t="str">
        <f>Enter!B71</f>
        <v>CARMEL</v>
      </c>
      <c r="C72" s="24" t="str">
        <f>Enter!C71</f>
        <v>KAYOUMI SHIRAZ</v>
      </c>
      <c r="D72" s="28">
        <f>Enter!D71</f>
        <v>26.99</v>
      </c>
      <c r="E72" s="24">
        <f>Enter!E71</f>
        <v>0</v>
      </c>
      <c r="F72" s="28">
        <f>Enter!F71</f>
        <v>0</v>
      </c>
    </row>
    <row r="73" spans="1:6" x14ac:dyDescent="0.15">
      <c r="B73" s="24" t="str">
        <f>Enter!B72</f>
        <v>CARMEL</v>
      </c>
      <c r="C73" s="24" t="str">
        <f>Enter!C72</f>
        <v>KAYOUMI CABERNET</v>
      </c>
      <c r="D73" s="28">
        <f>Enter!D72</f>
        <v>26.99</v>
      </c>
      <c r="E73" s="24">
        <f>Enter!E72</f>
        <v>0</v>
      </c>
      <c r="F73" s="28">
        <f>Enter!F72</f>
        <v>0</v>
      </c>
    </row>
    <row r="74" spans="1:6" x14ac:dyDescent="0.15">
      <c r="A74" s="24" t="str">
        <f>Enter!A68</f>
        <v>ISRAEL</v>
      </c>
      <c r="B74" s="24" t="str">
        <f>Enter!B73</f>
        <v>CARMEL</v>
      </c>
      <c r="C74" s="24" t="str">
        <f>Enter!C73</f>
        <v>APPELLATION CABERNET</v>
      </c>
      <c r="D74" s="28">
        <f>Enter!D73</f>
        <v>13.99</v>
      </c>
      <c r="E74" s="24">
        <f>Enter!E73</f>
        <v>0</v>
      </c>
      <c r="F74" s="28">
        <f>Enter!F73</f>
        <v>0</v>
      </c>
    </row>
    <row r="75" spans="1:6" x14ac:dyDescent="0.15">
      <c r="A75" s="24" t="str">
        <f>Enter!A69</f>
        <v>ISRAEL</v>
      </c>
      <c r="B75" s="24" t="str">
        <f>Enter!B74</f>
        <v>CARMEL</v>
      </c>
      <c r="C75" s="24" t="str">
        <f>Enter!C74</f>
        <v>MERLOT *</v>
      </c>
      <c r="D75" s="28">
        <f>Enter!D74</f>
        <v>9.99</v>
      </c>
      <c r="E75" s="24">
        <f>Enter!E74</f>
        <v>0</v>
      </c>
      <c r="F75" s="28">
        <f>Enter!F74</f>
        <v>0</v>
      </c>
    </row>
    <row r="76" spans="1:6" x14ac:dyDescent="0.15">
      <c r="A76" s="24" t="str">
        <f>Enter!A70</f>
        <v>ISRAEL</v>
      </c>
      <c r="B76" s="24" t="str">
        <f>Enter!B75</f>
        <v>CARMEL</v>
      </c>
      <c r="C76" s="24" t="str">
        <f>Enter!C75</f>
        <v>APPELLATION  MERLOT</v>
      </c>
      <c r="D76" s="28">
        <f>Enter!D75</f>
        <v>13.99</v>
      </c>
      <c r="E76" s="24">
        <f>Enter!E75</f>
        <v>0</v>
      </c>
      <c r="F76" s="28">
        <f>Enter!F75</f>
        <v>0</v>
      </c>
    </row>
    <row r="77" spans="1:6" x14ac:dyDescent="0.15">
      <c r="A77" s="24" t="str">
        <f>Enter!A71</f>
        <v>ISRAEL</v>
      </c>
      <c r="B77" s="24" t="str">
        <f>Enter!B76</f>
        <v>CARMEL</v>
      </c>
      <c r="C77" s="24" t="str">
        <f>Enter!C76</f>
        <v>APPELLATION  PETITE SIRAH</v>
      </c>
      <c r="D77" s="28">
        <f>Enter!D76</f>
        <v>19.989999999999998</v>
      </c>
      <c r="E77" s="24">
        <f>Enter!E76</f>
        <v>0</v>
      </c>
      <c r="F77" s="28">
        <f>Enter!F76</f>
        <v>0</v>
      </c>
    </row>
    <row r="78" spans="1:6" x14ac:dyDescent="0.15">
      <c r="A78" s="24" t="str">
        <f>Enter!A72</f>
        <v>ISRAEL</v>
      </c>
      <c r="B78" s="24" t="str">
        <f>Enter!B77</f>
        <v>CARMEL</v>
      </c>
      <c r="C78" s="24" t="str">
        <f>Enter!C77</f>
        <v>APPELLATION CAB/SHIRAZ</v>
      </c>
      <c r="D78" s="28">
        <f>Enter!D77</f>
        <v>13.99</v>
      </c>
      <c r="E78" s="24">
        <f>Enter!E77</f>
        <v>0</v>
      </c>
      <c r="F78" s="28">
        <f>Enter!F77</f>
        <v>0</v>
      </c>
    </row>
    <row r="79" spans="1:6" x14ac:dyDescent="0.15">
      <c r="A79" s="24" t="str">
        <f>Enter!A73</f>
        <v>ISRAEL</v>
      </c>
      <c r="B79" s="24" t="str">
        <f>Enter!B78</f>
        <v>CARMEL</v>
      </c>
      <c r="C79" s="24" t="str">
        <f>Enter!C78</f>
        <v>APPELLATION CARIGNON</v>
      </c>
      <c r="D79" s="28">
        <f>Enter!D78</f>
        <v>19.989999999999998</v>
      </c>
      <c r="E79" s="24">
        <f>Enter!E78</f>
        <v>0</v>
      </c>
      <c r="F79" s="28">
        <f>Enter!F78</f>
        <v>0</v>
      </c>
    </row>
    <row r="80" spans="1:6" x14ac:dyDescent="0.15">
      <c r="A80" s="24" t="str">
        <f>Enter!A74</f>
        <v>ISRAEL</v>
      </c>
      <c r="B80" s="24" t="str">
        <f>Enter!B79</f>
        <v>CARMEL</v>
      </c>
      <c r="C80" s="24" t="str">
        <f>Enter!C79</f>
        <v>RIDGE RED WINE</v>
      </c>
      <c r="D80" s="28">
        <f>Enter!D79</f>
        <v>10.99</v>
      </c>
      <c r="E80" s="24">
        <f>Enter!E79</f>
        <v>0</v>
      </c>
      <c r="F80" s="28">
        <f>Enter!F79</f>
        <v>0</v>
      </c>
    </row>
    <row r="81" spans="1:6" x14ac:dyDescent="0.15">
      <c r="A81" s="24" t="str">
        <f>Enter!A75</f>
        <v>ISRAEL</v>
      </c>
      <c r="B81" s="24" t="str">
        <f>Enter!B80</f>
        <v>CARMEL</v>
      </c>
      <c r="C81" s="24" t="str">
        <f>Enter!C80</f>
        <v>RIDGE WHITE WINE</v>
      </c>
      <c r="D81" s="28">
        <f>Enter!D80</f>
        <v>10.99</v>
      </c>
      <c r="E81" s="24">
        <f>Enter!E80</f>
        <v>0</v>
      </c>
      <c r="F81" s="28">
        <f>Enter!F80</f>
        <v>0</v>
      </c>
    </row>
    <row r="82" spans="1:6" x14ac:dyDescent="0.15">
      <c r="A82" s="24" t="str">
        <f>Enter!A76</f>
        <v>ISRAEL</v>
      </c>
      <c r="B82" s="24" t="str">
        <f>Enter!B81</f>
        <v>CARMEL</v>
      </c>
      <c r="C82" s="24" t="str">
        <f>Enter!C81</f>
        <v>VINEYARD SERIES</v>
      </c>
      <c r="D82" s="28">
        <f>Enter!D81</f>
        <v>0</v>
      </c>
      <c r="E82" s="24">
        <f>Enter!E81</f>
        <v>0</v>
      </c>
      <c r="F82" s="28">
        <f>Enter!F81</f>
        <v>0</v>
      </c>
    </row>
    <row r="83" spans="1:6" x14ac:dyDescent="0.15">
      <c r="A83" s="24" t="str">
        <f>Enter!A77</f>
        <v>ISRAEL</v>
      </c>
      <c r="B83" s="24" t="str">
        <f>Enter!B82</f>
        <v>CARMEL</v>
      </c>
      <c r="C83" s="24" t="str">
        <f>Enter!C82</f>
        <v>MOSCATO D’CARMEL*</v>
      </c>
      <c r="D83" s="28">
        <f>Enter!D82</f>
        <v>8.99</v>
      </c>
      <c r="E83" s="24">
        <f>Enter!E82</f>
        <v>0</v>
      </c>
      <c r="F83" s="28">
        <f>Enter!F82</f>
        <v>0</v>
      </c>
    </row>
    <row r="84" spans="1:6" x14ac:dyDescent="0.15">
      <c r="A84" s="24" t="str">
        <f>Enter!A78</f>
        <v>ISRAEL</v>
      </c>
      <c r="B84" s="24" t="str">
        <f>Enter!B83</f>
        <v>CARMEL</v>
      </c>
      <c r="C84" s="24" t="str">
        <f>Enter!C83</f>
        <v>CHENIN BLANC/ RIESLING*</v>
      </c>
      <c r="D84" s="28">
        <f>Enter!D83</f>
        <v>8.99</v>
      </c>
      <c r="E84" s="24">
        <f>Enter!E83</f>
        <v>0</v>
      </c>
      <c r="F84" s="28">
        <f>Enter!F83</f>
        <v>0</v>
      </c>
    </row>
    <row r="85" spans="1:6" x14ac:dyDescent="0.15">
      <c r="A85" s="24" t="str">
        <f>Enter!A79</f>
        <v>ISRAEL</v>
      </c>
      <c r="B85" s="24" t="str">
        <f>Enter!B84</f>
        <v>CARMEL</v>
      </c>
      <c r="C85" s="24" t="str">
        <f>Enter!C84</f>
        <v>YOUNG CARIGNANO* (RS)</v>
      </c>
      <c r="D85" s="28">
        <f>Enter!D84</f>
        <v>8.99</v>
      </c>
      <c r="E85" s="24">
        <f>Enter!E84</f>
        <v>0</v>
      </c>
      <c r="F85" s="28">
        <f>Enter!F84</f>
        <v>0</v>
      </c>
    </row>
    <row r="86" spans="1:6" x14ac:dyDescent="0.15">
      <c r="A86" s="24" t="str">
        <f>Enter!A80</f>
        <v>ISRAEL</v>
      </c>
      <c r="B86" s="24" t="str">
        <f>Enter!B85</f>
        <v>CARMEL</v>
      </c>
      <c r="C86" s="24" t="str">
        <f>Enter!C85</f>
        <v>WHITE ZINFANDEL*</v>
      </c>
      <c r="D86" s="28">
        <f>Enter!D85</f>
        <v>4.99</v>
      </c>
      <c r="E86" s="24">
        <f>Enter!E85</f>
        <v>0</v>
      </c>
      <c r="F86" s="28">
        <f>Enter!F85</f>
        <v>0</v>
      </c>
    </row>
    <row r="87" spans="1:6" x14ac:dyDescent="0.15">
      <c r="A87" s="24" t="str">
        <f>Enter!A81</f>
        <v>ISRAEL</v>
      </c>
      <c r="B87" s="24" t="str">
        <f>Enter!B86</f>
        <v>CARMEL</v>
      </c>
      <c r="C87" s="24" t="str">
        <f>Enter!C86</f>
        <v>CARMEL KING DAVID</v>
      </c>
      <c r="D87" s="28">
        <f>Enter!D86</f>
        <v>0</v>
      </c>
      <c r="E87" s="24">
        <f>Enter!E86</f>
        <v>0</v>
      </c>
      <c r="F87" s="28">
        <f>Enter!F86</f>
        <v>0</v>
      </c>
    </row>
    <row r="88" spans="1:6" x14ac:dyDescent="0.15">
      <c r="A88" s="24" t="str">
        <f>Enter!A82</f>
        <v>ISRAEL</v>
      </c>
      <c r="B88" s="24" t="str">
        <f>Enter!B87</f>
        <v>CARMEL</v>
      </c>
      <c r="C88" s="24" t="str">
        <f>Enter!C87</f>
        <v>CONCORD *</v>
      </c>
      <c r="D88" s="28">
        <f>Enter!D87</f>
        <v>6.99</v>
      </c>
      <c r="E88" s="24">
        <f>Enter!E87</f>
        <v>0</v>
      </c>
      <c r="F88" s="28">
        <f>Enter!F87</f>
        <v>0</v>
      </c>
    </row>
    <row r="89" spans="1:6" x14ac:dyDescent="0.15">
      <c r="A89" s="24" t="str">
        <f>Enter!A83</f>
        <v>ISRAEL</v>
      </c>
      <c r="B89" s="24" t="str">
        <f>Enter!B88</f>
        <v>CARMEL</v>
      </c>
      <c r="C89" s="24" t="str">
        <f>Enter!C88</f>
        <v>SACRAMENTAL*</v>
      </c>
      <c r="D89" s="28">
        <f>Enter!D88</f>
        <v>6.99</v>
      </c>
      <c r="E89" s="24">
        <f>Enter!E88</f>
        <v>0</v>
      </c>
      <c r="F89" s="28">
        <f>Enter!F88</f>
        <v>0</v>
      </c>
    </row>
    <row r="90" spans="1:6" x14ac:dyDescent="0.15">
      <c r="A90" s="24" t="str">
        <f>Enter!A84</f>
        <v>ISRAEL</v>
      </c>
      <c r="B90" s="24" t="str">
        <f>Enter!B89</f>
        <v>DOMAINE DU CASTEL</v>
      </c>
      <c r="C90" s="24" t="str">
        <f>Enter!C89</f>
        <v>PETITE CASTEL</v>
      </c>
      <c r="D90" s="28">
        <f>Enter!D89</f>
        <v>37.99</v>
      </c>
      <c r="E90" s="24">
        <f>Enter!E89</f>
        <v>0</v>
      </c>
      <c r="F90" s="28">
        <f>Enter!F89</f>
        <v>0</v>
      </c>
    </row>
    <row r="91" spans="1:6" x14ac:dyDescent="0.15">
      <c r="A91" s="24" t="str">
        <f>Enter!A85</f>
        <v>ISRAEL</v>
      </c>
      <c r="B91" s="24" t="str">
        <f>Enter!B90</f>
        <v>DOMAINE DU CASTEL</v>
      </c>
      <c r="C91" s="24" t="str">
        <f>Enter!C90</f>
        <v>DOM. DU GRAND VIN</v>
      </c>
      <c r="D91" s="28">
        <f>Enter!D90</f>
        <v>54.99</v>
      </c>
      <c r="E91" s="24">
        <f>Enter!E90</f>
        <v>0</v>
      </c>
      <c r="F91" s="28">
        <f>Enter!F90</f>
        <v>0</v>
      </c>
    </row>
    <row r="92" spans="1:6" x14ac:dyDescent="0.15">
      <c r="A92" s="24" t="str">
        <f>Enter!A86</f>
        <v>ISRAEL</v>
      </c>
      <c r="B92" s="24" t="str">
        <f>Enter!B91</f>
        <v>DOMAINE DU CASTEL</v>
      </c>
      <c r="C92" s="24" t="str">
        <f>Enter!C91</f>
        <v>CASTEL BLANC</v>
      </c>
      <c r="D92" s="28">
        <f>Enter!D91</f>
        <v>37.99</v>
      </c>
      <c r="E92" s="24">
        <f>Enter!E91</f>
        <v>0</v>
      </c>
      <c r="F92" s="28">
        <f>Enter!F91</f>
        <v>0</v>
      </c>
    </row>
    <row r="93" spans="1:6" x14ac:dyDescent="0.15">
      <c r="A93" s="24" t="str">
        <f>Enter!A87</f>
        <v>ISRAEL</v>
      </c>
      <c r="B93" s="24" t="str">
        <f>Enter!B92</f>
        <v>ELLA VALLEY VINEYARDS</v>
      </c>
      <c r="C93" s="24" t="str">
        <f>Enter!C92</f>
        <v>CHARDONNAY</v>
      </c>
      <c r="D93" s="28">
        <f>Enter!D92</f>
        <v>18.989999999999998</v>
      </c>
      <c r="E93" s="24">
        <f>Enter!E92</f>
        <v>0</v>
      </c>
      <c r="F93" s="28">
        <f>Enter!F92</f>
        <v>0</v>
      </c>
    </row>
    <row r="94" spans="1:6" x14ac:dyDescent="0.15">
      <c r="A94" s="24" t="str">
        <f>Enter!A88</f>
        <v>ISRAEL</v>
      </c>
      <c r="B94" s="24" t="str">
        <f>Enter!B93</f>
        <v>ELLA VALLEY VINEYARDS</v>
      </c>
      <c r="C94" s="24" t="str">
        <f>Enter!C93</f>
        <v>EVER RED</v>
      </c>
      <c r="D94" s="28">
        <f>Enter!D93</f>
        <v>18.989999999999998</v>
      </c>
      <c r="E94" s="24">
        <f>Enter!E93</f>
        <v>1</v>
      </c>
      <c r="F94" s="28">
        <f>Enter!F93</f>
        <v>18.989999999999998</v>
      </c>
    </row>
    <row r="95" spans="1:6" x14ac:dyDescent="0.15">
      <c r="B95" s="24" t="str">
        <f>Enter!B94</f>
        <v>ELLA VALLEY VINEYARDS</v>
      </c>
      <c r="C95" s="24" t="str">
        <f>Enter!C94</f>
        <v>CABERNET</v>
      </c>
      <c r="D95" s="28">
        <f>Enter!D94</f>
        <v>22.99</v>
      </c>
      <c r="E95" s="24">
        <f>Enter!E94</f>
        <v>0</v>
      </c>
      <c r="F95" s="28">
        <f>Enter!F94</f>
        <v>0</v>
      </c>
    </row>
    <row r="96" spans="1:6" x14ac:dyDescent="0.15">
      <c r="A96" s="24" t="str">
        <f>Enter!A89</f>
        <v>ISRAEL</v>
      </c>
      <c r="B96" s="24" t="str">
        <f>Enter!B95</f>
        <v>ELLA VALLEY VINEYARDS</v>
      </c>
      <c r="C96" s="24" t="str">
        <f>Enter!C95</f>
        <v>SYRAH</v>
      </c>
      <c r="D96" s="28">
        <f>Enter!D95</f>
        <v>21.99</v>
      </c>
      <c r="E96" s="24">
        <f>Enter!E95</f>
        <v>0</v>
      </c>
      <c r="F96" s="28">
        <f>Enter!F95</f>
        <v>0</v>
      </c>
    </row>
    <row r="97" spans="1:6" x14ac:dyDescent="0.15">
      <c r="A97" s="24" t="str">
        <f>Enter!A90</f>
        <v>ISRAEL</v>
      </c>
      <c r="B97" s="24" t="str">
        <f>Enter!B96</f>
        <v>GALIL</v>
      </c>
      <c r="C97" s="24" t="str">
        <f>Enter!C96</f>
        <v>BARBERA</v>
      </c>
      <c r="D97" s="28">
        <f>Enter!D96</f>
        <v>15.99</v>
      </c>
      <c r="E97" s="24">
        <f>Enter!E96</f>
        <v>0</v>
      </c>
      <c r="F97" s="28">
        <f>Enter!F96</f>
        <v>0</v>
      </c>
    </row>
    <row r="98" spans="1:6" x14ac:dyDescent="0.15">
      <c r="A98" s="24" t="str">
        <f>Enter!A91</f>
        <v>ISRAEL</v>
      </c>
      <c r="B98" s="24" t="str">
        <f>Enter!B97</f>
        <v>GALIL</v>
      </c>
      <c r="C98" s="24" t="str">
        <f>Enter!C97</f>
        <v>CABERNET SAUVIGNON</v>
      </c>
      <c r="D98" s="28">
        <f>Enter!D97</f>
        <v>11.99</v>
      </c>
      <c r="E98" s="24">
        <f>Enter!E97</f>
        <v>0</v>
      </c>
      <c r="F98" s="28">
        <f>Enter!F97</f>
        <v>0</v>
      </c>
    </row>
    <row r="99" spans="1:6" x14ac:dyDescent="0.15">
      <c r="B99" s="24" t="str">
        <f>Enter!B98</f>
        <v>GALIL</v>
      </c>
      <c r="C99" s="24" t="str">
        <f>Enter!C98</f>
        <v>MERLOT</v>
      </c>
      <c r="D99" s="28">
        <f>Enter!D98</f>
        <v>11.99</v>
      </c>
      <c r="E99" s="24">
        <f>Enter!E98</f>
        <v>0</v>
      </c>
      <c r="F99" s="28">
        <f>Enter!F98</f>
        <v>0</v>
      </c>
    </row>
    <row r="100" spans="1:6" x14ac:dyDescent="0.15">
      <c r="A100" s="24" t="str">
        <f>Enter!A92</f>
        <v>ISRAEL</v>
      </c>
      <c r="B100" s="24" t="str">
        <f>Enter!B99</f>
        <v>GALIL</v>
      </c>
      <c r="C100" s="24" t="str">
        <f>Enter!C99</f>
        <v>MERON</v>
      </c>
      <c r="D100" s="28">
        <f>Enter!D99</f>
        <v>17.989999999999998</v>
      </c>
      <c r="E100" s="24">
        <f>Enter!E99</f>
        <v>0</v>
      </c>
      <c r="F100" s="28">
        <f>Enter!F99</f>
        <v>0</v>
      </c>
    </row>
    <row r="101" spans="1:6" x14ac:dyDescent="0.15">
      <c r="A101" s="24" t="str">
        <f>Enter!A93</f>
        <v>ISRAEL</v>
      </c>
      <c r="B101" s="24" t="str">
        <f>Enter!B100</f>
        <v>GALIL</v>
      </c>
      <c r="C101" s="24" t="str">
        <f>Enter!C100</f>
        <v>PINOT NOIR</v>
      </c>
      <c r="D101" s="28">
        <f>Enter!D100</f>
        <v>17.989999999999998</v>
      </c>
      <c r="E101" s="24">
        <f>Enter!E100</f>
        <v>0</v>
      </c>
      <c r="F101" s="28">
        <f>Enter!F100</f>
        <v>0</v>
      </c>
    </row>
    <row r="102" spans="1:6" x14ac:dyDescent="0.15">
      <c r="A102" s="24" t="str">
        <f>Enter!A94</f>
        <v>ISRAEL</v>
      </c>
      <c r="B102" s="24" t="str">
        <f>Enter!B101</f>
        <v>GALIL</v>
      </c>
      <c r="C102" s="24" t="str">
        <f>Enter!C101</f>
        <v>SHIRAZ</v>
      </c>
      <c r="D102" s="28">
        <f>Enter!D101</f>
        <v>11.99</v>
      </c>
      <c r="E102" s="24">
        <f>Enter!E101</f>
        <v>0</v>
      </c>
      <c r="F102" s="28">
        <f>Enter!F101</f>
        <v>0</v>
      </c>
    </row>
    <row r="103" spans="1:6" x14ac:dyDescent="0.15">
      <c r="A103" s="24" t="str">
        <f>Enter!A95</f>
        <v>ISRAEL</v>
      </c>
      <c r="B103" s="24" t="str">
        <f>Enter!B102</f>
        <v>GALIL</v>
      </c>
      <c r="C103" s="24" t="str">
        <f>Enter!C102</f>
        <v>SHIRAZ/CABERNET</v>
      </c>
      <c r="D103" s="28">
        <f>Enter!D102</f>
        <v>14.99</v>
      </c>
      <c r="E103" s="24">
        <f>Enter!E102</f>
        <v>0</v>
      </c>
      <c r="F103" s="28">
        <f>Enter!F102</f>
        <v>0</v>
      </c>
    </row>
    <row r="104" spans="1:6" x14ac:dyDescent="0.15">
      <c r="B104" s="24" t="str">
        <f>Enter!B103</f>
        <v>GALIL</v>
      </c>
      <c r="C104" s="24" t="str">
        <f>Enter!C103</f>
        <v>YIRON</v>
      </c>
      <c r="D104" s="28">
        <f>Enter!D103</f>
        <v>17.989999999999998</v>
      </c>
      <c r="E104" s="24">
        <f>Enter!E103</f>
        <v>0</v>
      </c>
      <c r="F104" s="28">
        <f>Enter!F103</f>
        <v>0</v>
      </c>
    </row>
    <row r="105" spans="1:6" x14ac:dyDescent="0.15">
      <c r="A105" s="24" t="str">
        <f>Enter!A96</f>
        <v>ISRAEL</v>
      </c>
      <c r="B105" s="24" t="str">
        <f>Enter!B104</f>
        <v>GALIL</v>
      </c>
      <c r="C105" s="24" t="str">
        <f>Enter!C104</f>
        <v>CHARDONNAY</v>
      </c>
      <c r="D105" s="28">
        <f>Enter!D104</f>
        <v>11.99</v>
      </c>
      <c r="E105" s="24">
        <f>Enter!E104</f>
        <v>0</v>
      </c>
      <c r="F105" s="28">
        <f>Enter!F104</f>
        <v>0</v>
      </c>
    </row>
    <row r="106" spans="1:6" x14ac:dyDescent="0.15">
      <c r="A106" s="24" t="str">
        <f>Enter!A97</f>
        <v>ISRAEL</v>
      </c>
      <c r="B106" s="24" t="str">
        <f>Enter!B105</f>
        <v>GAMLA</v>
      </c>
      <c r="C106" s="24" t="str">
        <f>Enter!C105</f>
        <v>CABERNET SAUVIGNON</v>
      </c>
      <c r="D106" s="28">
        <f>Enter!D105</f>
        <v>11.99</v>
      </c>
      <c r="E106" s="24">
        <f>Enter!E105</f>
        <v>0</v>
      </c>
      <c r="F106" s="28">
        <f>Enter!F105</f>
        <v>0</v>
      </c>
    </row>
    <row r="107" spans="1:6" x14ac:dyDescent="0.15">
      <c r="A107" s="24" t="str">
        <f>Enter!A98</f>
        <v>ISRAEL</v>
      </c>
      <c r="B107" s="24" t="str">
        <f>Enter!B106</f>
        <v>GAMLA</v>
      </c>
      <c r="C107" s="24" t="str">
        <f>Enter!C106</f>
        <v>CHARDONNAY</v>
      </c>
      <c r="D107" s="28">
        <f>Enter!D106</f>
        <v>11.99</v>
      </c>
      <c r="E107" s="24">
        <f>Enter!E106</f>
        <v>0</v>
      </c>
      <c r="F107" s="28">
        <f>Enter!F106</f>
        <v>0</v>
      </c>
    </row>
    <row r="108" spans="1:6" x14ac:dyDescent="0.15">
      <c r="A108" s="24" t="str">
        <f>Enter!A99</f>
        <v>ISRAEL</v>
      </c>
      <c r="B108" s="24" t="str">
        <f>Enter!B107</f>
        <v>GAMLA</v>
      </c>
      <c r="C108" s="24" t="str">
        <f>Enter!C107</f>
        <v>PINOT NOIR</v>
      </c>
      <c r="D108" s="28">
        <f>Enter!D107</f>
        <v>11.99</v>
      </c>
      <c r="E108" s="24">
        <f>Enter!E107</f>
        <v>0</v>
      </c>
      <c r="F108" s="28">
        <f>Enter!F107</f>
        <v>0</v>
      </c>
    </row>
    <row r="109" spans="1:6" x14ac:dyDescent="0.15">
      <c r="A109" s="24" t="str">
        <f>Enter!A100</f>
        <v>ISRAEL</v>
      </c>
      <c r="B109" s="24" t="str">
        <f>Enter!B108</f>
        <v>GAMLA</v>
      </c>
      <c r="C109" s="24" t="str">
        <f>Enter!C108</f>
        <v>MERLOT</v>
      </c>
      <c r="D109" s="28">
        <f>Enter!D108</f>
        <v>11.99</v>
      </c>
      <c r="E109" s="24">
        <f>Enter!E108</f>
        <v>0</v>
      </c>
      <c r="F109" s="28">
        <f>Enter!F108</f>
        <v>0</v>
      </c>
    </row>
    <row r="110" spans="1:6" x14ac:dyDescent="0.15">
      <c r="A110" s="24" t="str">
        <f>Enter!A101</f>
        <v>ISRAEL</v>
      </c>
      <c r="B110" s="24" t="str">
        <f>Enter!B109</f>
        <v>GAMLA</v>
      </c>
      <c r="C110" s="24" t="str">
        <f>Enter!C109</f>
        <v>RESERVE CABERNET</v>
      </c>
      <c r="D110" s="28">
        <f>Enter!D109</f>
        <v>15.99</v>
      </c>
      <c r="E110" s="24">
        <f>Enter!E109</f>
        <v>0</v>
      </c>
      <c r="F110" s="28">
        <f>Enter!F109</f>
        <v>0</v>
      </c>
    </row>
    <row r="111" spans="1:6" x14ac:dyDescent="0.15">
      <c r="A111" s="24" t="str">
        <f>Enter!A102</f>
        <v>ISRAEL</v>
      </c>
      <c r="B111" s="24" t="str">
        <f>Enter!B110</f>
        <v>GAMLA</v>
      </c>
      <c r="C111" s="24" t="str">
        <f>Enter!C110</f>
        <v>RESERVE MERLOT</v>
      </c>
      <c r="D111" s="28">
        <f>Enter!D110</f>
        <v>15.99</v>
      </c>
      <c r="E111" s="24">
        <f>Enter!E110</f>
        <v>0</v>
      </c>
      <c r="F111" s="28">
        <f>Enter!F110</f>
        <v>0</v>
      </c>
    </row>
    <row r="112" spans="1:6" x14ac:dyDescent="0.15">
      <c r="A112" s="24" t="str">
        <f>Enter!A103</f>
        <v>ISRAEL</v>
      </c>
      <c r="B112" s="24" t="str">
        <f>Enter!B111</f>
        <v>GAMLA</v>
      </c>
      <c r="C112" s="24" t="str">
        <f>Enter!C111</f>
        <v>RESERVE CHARDONNAY</v>
      </c>
      <c r="D112" s="28">
        <f>Enter!D111</f>
        <v>15.99</v>
      </c>
      <c r="E112" s="24">
        <f>Enter!E111</f>
        <v>0</v>
      </c>
      <c r="F112" s="28">
        <f>Enter!F111</f>
        <v>0</v>
      </c>
    </row>
    <row r="113" spans="1:6" x14ac:dyDescent="0.15">
      <c r="A113" s="24" t="str">
        <f>Enter!A104</f>
        <v>ISRAEL</v>
      </c>
      <c r="B113" s="24" t="str">
        <f>Enter!B112</f>
        <v>PSAGOT</v>
      </c>
      <c r="C113" s="24" t="str">
        <f>Enter!C112</f>
        <v>CABERNET</v>
      </c>
      <c r="D113" s="28">
        <f>Enter!D112</f>
        <v>22.99</v>
      </c>
      <c r="E113" s="24">
        <f>Enter!E112</f>
        <v>0</v>
      </c>
      <c r="F113" s="28">
        <f>Enter!F112</f>
        <v>0</v>
      </c>
    </row>
    <row r="114" spans="1:6" x14ac:dyDescent="0.15">
      <c r="B114" s="24" t="str">
        <f>Enter!B113</f>
        <v>PSAGOT</v>
      </c>
      <c r="C114" s="24" t="str">
        <f>Enter!C113</f>
        <v>EDOM RED</v>
      </c>
      <c r="D114" s="28">
        <f>Enter!D113</f>
        <v>24.99</v>
      </c>
      <c r="E114" s="24">
        <f>Enter!E113</f>
        <v>0</v>
      </c>
      <c r="F114" s="28">
        <f>Enter!F113</f>
        <v>0</v>
      </c>
    </row>
    <row r="115" spans="1:6" x14ac:dyDescent="0.15">
      <c r="A115" s="24" t="str">
        <f>Enter!A105</f>
        <v>ISRAEL</v>
      </c>
      <c r="B115" s="24" t="str">
        <f>Enter!B114</f>
        <v>PSAGOT</v>
      </c>
      <c r="C115" s="24" t="str">
        <f>Enter!C114</f>
        <v>MERLOT</v>
      </c>
      <c r="D115" s="28">
        <f>Enter!D114</f>
        <v>17.989999999999998</v>
      </c>
      <c r="E115" s="24">
        <f>Enter!E114</f>
        <v>0</v>
      </c>
      <c r="F115" s="28">
        <f>Enter!F114</f>
        <v>0</v>
      </c>
    </row>
    <row r="116" spans="1:6" x14ac:dyDescent="0.15">
      <c r="A116" s="24" t="str">
        <f>Enter!A106</f>
        <v>ISRAEL</v>
      </c>
      <c r="B116" s="24" t="str">
        <f>Enter!B115</f>
        <v>RECANATI</v>
      </c>
      <c r="C116" s="24" t="str">
        <f>Enter!C115</f>
        <v>CHARDONNAY</v>
      </c>
      <c r="D116" s="28">
        <f>Enter!D115</f>
        <v>11.99</v>
      </c>
      <c r="E116" s="24">
        <f>Enter!E115</f>
        <v>0</v>
      </c>
      <c r="F116" s="28">
        <f>Enter!F115</f>
        <v>0</v>
      </c>
    </row>
    <row r="117" spans="1:6" x14ac:dyDescent="0.15">
      <c r="A117" s="24" t="str">
        <f>Enter!A107</f>
        <v>ISRAEL</v>
      </c>
      <c r="B117" s="24" t="str">
        <f>Enter!B116</f>
        <v>RECANATI</v>
      </c>
      <c r="C117" s="24" t="str">
        <f>Enter!C116</f>
        <v>SAUVIGNON BLANC</v>
      </c>
      <c r="D117" s="28">
        <f>Enter!D116</f>
        <v>11.99</v>
      </c>
      <c r="E117" s="24">
        <f>Enter!E116</f>
        <v>0</v>
      </c>
      <c r="F117" s="28">
        <f>Enter!F116</f>
        <v>0</v>
      </c>
    </row>
    <row r="118" spans="1:6" x14ac:dyDescent="0.15">
      <c r="A118" s="24" t="str">
        <f>Enter!A108</f>
        <v>ISRAEL</v>
      </c>
      <c r="B118" s="24" t="str">
        <f>Enter!B117</f>
        <v>RECANATI</v>
      </c>
      <c r="C118" s="24" t="str">
        <f>Enter!C117</f>
        <v>CABERNET SAUVIGNON</v>
      </c>
      <c r="D118" s="28">
        <f>Enter!D117</f>
        <v>11.99</v>
      </c>
      <c r="E118" s="24">
        <f>Enter!E117</f>
        <v>0</v>
      </c>
      <c r="F118" s="28">
        <f>Enter!F117</f>
        <v>0</v>
      </c>
    </row>
    <row r="119" spans="1:6" x14ac:dyDescent="0.15">
      <c r="A119" s="24" t="str">
        <f>Enter!A109</f>
        <v>ISRAEL</v>
      </c>
      <c r="B119" s="24" t="str">
        <f>Enter!B118</f>
        <v>RECANATI</v>
      </c>
      <c r="C119" s="24" t="str">
        <f>Enter!C118</f>
        <v>MERLOT</v>
      </c>
      <c r="D119" s="28">
        <f>Enter!D118</f>
        <v>11.99</v>
      </c>
      <c r="E119" s="24">
        <f>Enter!E118</f>
        <v>0</v>
      </c>
      <c r="F119" s="28">
        <f>Enter!F118</f>
        <v>0</v>
      </c>
    </row>
    <row r="120" spans="1:6" x14ac:dyDescent="0.15">
      <c r="A120" s="24" t="str">
        <f>Enter!A110</f>
        <v>ISRAEL</v>
      </c>
      <c r="B120" s="24" t="str">
        <f>Enter!B119</f>
        <v>RECANATI</v>
      </c>
      <c r="C120" s="24" t="str">
        <f>Enter!C119</f>
        <v>SYRAH</v>
      </c>
      <c r="D120" s="28">
        <f>Enter!D119</f>
        <v>11.99</v>
      </c>
      <c r="E120" s="24">
        <f>Enter!E119</f>
        <v>0</v>
      </c>
      <c r="F120" s="28">
        <f>Enter!F119</f>
        <v>0</v>
      </c>
    </row>
    <row r="121" spans="1:6" x14ac:dyDescent="0.15">
      <c r="A121" s="24" t="str">
        <f>Enter!A111</f>
        <v>ISRAEL</v>
      </c>
      <c r="B121" s="24" t="str">
        <f>Enter!B120</f>
        <v>RECANATI</v>
      </c>
      <c r="C121" s="24" t="str">
        <f>Enter!C120</f>
        <v>RESERVE PETITE SIRAH/ZIN</v>
      </c>
      <c r="D121" s="28">
        <f>Enter!D120</f>
        <v>19.989999999999998</v>
      </c>
      <c r="E121" s="24">
        <f>Enter!E120</f>
        <v>0</v>
      </c>
      <c r="F121" s="28">
        <f>Enter!F120</f>
        <v>0</v>
      </c>
    </row>
    <row r="122" spans="1:6" x14ac:dyDescent="0.15">
      <c r="B122" s="24" t="str">
        <f>Enter!B121</f>
        <v>RECANATI</v>
      </c>
      <c r="C122" s="24" t="str">
        <f>Enter!C121</f>
        <v>RESERVE CABERNET</v>
      </c>
      <c r="D122" s="28">
        <f>Enter!D121</f>
        <v>19.989999999999998</v>
      </c>
      <c r="E122" s="24">
        <f>Enter!E121</f>
        <v>0</v>
      </c>
      <c r="F122" s="28">
        <f>Enter!F121</f>
        <v>0</v>
      </c>
    </row>
    <row r="123" spans="1:6" x14ac:dyDescent="0.15">
      <c r="A123" s="24" t="str">
        <f>Enter!A112</f>
        <v>ISRAEL</v>
      </c>
      <c r="B123" s="24" t="str">
        <f>Enter!B122</f>
        <v>RECANATI</v>
      </c>
      <c r="C123" s="24" t="str">
        <f>Enter!C122</f>
        <v>SP. RES CABERNET/MERLOT</v>
      </c>
      <c r="D123" s="28">
        <f>Enter!D122</f>
        <v>39.99</v>
      </c>
      <c r="E123" s="24">
        <f>Enter!E122</f>
        <v>0</v>
      </c>
      <c r="F123" s="28">
        <f>Enter!F122</f>
        <v>0</v>
      </c>
    </row>
    <row r="124" spans="1:6" x14ac:dyDescent="0.15">
      <c r="A124" s="24" t="str">
        <f>Enter!A113</f>
        <v>ISRAEL</v>
      </c>
      <c r="B124" s="24" t="str">
        <f>Enter!B123</f>
        <v>SHILOH</v>
      </c>
      <c r="C124" s="24" t="str">
        <f>Enter!C123</f>
        <v>CABERNET SAUVIGNON</v>
      </c>
      <c r="D124" s="28">
        <f>Enter!D123</f>
        <v>22.99</v>
      </c>
      <c r="E124" s="24">
        <f>Enter!E123</f>
        <v>0</v>
      </c>
      <c r="F124" s="28">
        <f>Enter!F123</f>
        <v>0</v>
      </c>
    </row>
    <row r="125" spans="1:6" x14ac:dyDescent="0.15">
      <c r="A125" s="24" t="str">
        <f>Enter!A114</f>
        <v>ISRAEL</v>
      </c>
      <c r="B125" s="24" t="str">
        <f>Enter!B124</f>
        <v>SHILOH</v>
      </c>
      <c r="C125" s="24" t="str">
        <f>Enter!C124</f>
        <v>RESERVE CABERNET</v>
      </c>
      <c r="D125" s="28">
        <f>Enter!D124</f>
        <v>36.99</v>
      </c>
      <c r="E125" s="24">
        <f>Enter!E124</f>
        <v>0</v>
      </c>
      <c r="F125" s="28">
        <f>Enter!F124</f>
        <v>0</v>
      </c>
    </row>
    <row r="126" spans="1:6" x14ac:dyDescent="0.15">
      <c r="B126" s="24" t="str">
        <f>Enter!B125</f>
        <v>SHILOH</v>
      </c>
      <c r="C126" s="24" t="str">
        <f>Enter!C125</f>
        <v>CABERNET/MERLOT</v>
      </c>
      <c r="D126" s="28">
        <f>Enter!D125</f>
        <v>24.99</v>
      </c>
      <c r="E126" s="24">
        <f>Enter!E125</f>
        <v>0</v>
      </c>
      <c r="F126" s="28">
        <f>Enter!F125</f>
        <v>0</v>
      </c>
    </row>
    <row r="127" spans="1:6" x14ac:dyDescent="0.15">
      <c r="A127" s="24" t="str">
        <f>Enter!A115</f>
        <v>ISRAEL</v>
      </c>
      <c r="B127" s="24" t="str">
        <f>Enter!B126</f>
        <v>SHILOH</v>
      </c>
      <c r="C127" s="24" t="str">
        <f>Enter!C126</f>
        <v>RESERVE CHARDONNAY</v>
      </c>
      <c r="D127" s="28">
        <f>Enter!D126</f>
        <v>17.989999999999998</v>
      </c>
      <c r="E127" s="24">
        <f>Enter!E126</f>
        <v>0</v>
      </c>
      <c r="F127" s="28">
        <f>Enter!F126</f>
        <v>0</v>
      </c>
    </row>
    <row r="128" spans="1:6" x14ac:dyDescent="0.15">
      <c r="A128" s="24" t="str">
        <f>Enter!A116</f>
        <v>ISRAEL</v>
      </c>
      <c r="B128" s="24" t="str">
        <f>Enter!B127</f>
        <v>SHILOH</v>
      </c>
      <c r="C128" s="24" t="str">
        <f>Enter!C127</f>
        <v>MERLOT/SHIRAZ</v>
      </c>
      <c r="D128" s="28">
        <f>Enter!D127</f>
        <v>22.99</v>
      </c>
      <c r="E128" s="24">
        <f>Enter!E127</f>
        <v>0</v>
      </c>
      <c r="F128" s="28">
        <f>Enter!F127</f>
        <v>0</v>
      </c>
    </row>
    <row r="129" spans="1:6" x14ac:dyDescent="0.15">
      <c r="A129" s="24" t="str">
        <f>Enter!A117</f>
        <v>ISRAEL</v>
      </c>
      <c r="B129" s="24" t="str">
        <f>Enter!B128</f>
        <v>SHILOH</v>
      </c>
      <c r="C129" s="24" t="str">
        <f>Enter!C128</f>
        <v>BARBERA</v>
      </c>
      <c r="D129" s="28">
        <f>Enter!D128</f>
        <v>29.99</v>
      </c>
      <c r="E129" s="24">
        <f>Enter!E128</f>
        <v>0</v>
      </c>
      <c r="F129" s="28">
        <f>Enter!F128</f>
        <v>0</v>
      </c>
    </row>
    <row r="130" spans="1:6" x14ac:dyDescent="0.15">
      <c r="A130" s="24" t="str">
        <f>Enter!A118</f>
        <v>ISRAEL</v>
      </c>
      <c r="B130" s="24" t="str">
        <f>Enter!B129</f>
        <v>SHILOH</v>
      </c>
      <c r="C130" s="24" t="str">
        <f>Enter!C129</f>
        <v>MOSAIC</v>
      </c>
      <c r="D130" s="28">
        <f>Enter!D129</f>
        <v>47.99</v>
      </c>
      <c r="E130" s="24">
        <f>Enter!E129</f>
        <v>0</v>
      </c>
      <c r="F130" s="28">
        <f>Enter!F129</f>
        <v>0</v>
      </c>
    </row>
    <row r="131" spans="1:6" x14ac:dyDescent="0.15">
      <c r="A131" s="24" t="str">
        <f>Enter!A119</f>
        <v>ISRAEL</v>
      </c>
      <c r="B131" s="24" t="str">
        <f>Enter!B130</f>
        <v>TZUBA</v>
      </c>
      <c r="C131" s="24" t="str">
        <f>Enter!C130</f>
        <v>CABERNET SAUVIGNON</v>
      </c>
      <c r="D131" s="28">
        <f>Enter!D130</f>
        <v>22.99</v>
      </c>
      <c r="E131" s="24">
        <f>Enter!E130</f>
        <v>1</v>
      </c>
      <c r="F131" s="28">
        <f>Enter!F130</f>
        <v>22.99</v>
      </c>
    </row>
    <row r="132" spans="1:6" x14ac:dyDescent="0.15">
      <c r="A132" s="24" t="str">
        <f>Enter!A120</f>
        <v>ISRAEL</v>
      </c>
      <c r="B132" s="24" t="str">
        <f>Enter!B131</f>
        <v>TZUBA</v>
      </c>
      <c r="C132" s="24" t="str">
        <f>Enter!C131</f>
        <v>MERLOT</v>
      </c>
      <c r="D132" s="28">
        <f>Enter!D131</f>
        <v>22.99</v>
      </c>
      <c r="E132" s="24">
        <f>Enter!E131</f>
        <v>0</v>
      </c>
      <c r="F132" s="28">
        <f>Enter!F131</f>
        <v>0</v>
      </c>
    </row>
    <row r="133" spans="1:6" x14ac:dyDescent="0.15">
      <c r="A133" s="24" t="str">
        <f>Enter!A121</f>
        <v>ISRAEL</v>
      </c>
      <c r="B133" s="24" t="str">
        <f>Enter!B132</f>
        <v>TZUBA</v>
      </c>
      <c r="C133" s="24" t="str">
        <f>Enter!C132</f>
        <v>METSUDA</v>
      </c>
      <c r="D133" s="28">
        <f>Enter!D132</f>
        <v>24.99</v>
      </c>
      <c r="E133" s="24">
        <f>Enter!E132</f>
        <v>0</v>
      </c>
      <c r="F133" s="28">
        <f>Enter!F132</f>
        <v>0</v>
      </c>
    </row>
    <row r="134" spans="1:6" x14ac:dyDescent="0.15">
      <c r="A134" s="24" t="str">
        <f>Enter!A122</f>
        <v>ISRAEL</v>
      </c>
      <c r="B134" s="24" t="str">
        <f>Enter!B133</f>
        <v>SEGAL’S</v>
      </c>
      <c r="C134" s="24" t="str">
        <f>Enter!C133</f>
        <v>DOVEV  MERLOT</v>
      </c>
      <c r="D134" s="28">
        <f>Enter!D133</f>
        <v>27.99</v>
      </c>
      <c r="E134" s="24">
        <f>Enter!E133</f>
        <v>0</v>
      </c>
      <c r="F134" s="28">
        <f>Enter!F133</f>
        <v>0</v>
      </c>
    </row>
    <row r="135" spans="1:6" x14ac:dyDescent="0.15">
      <c r="B135" s="24" t="str">
        <f>Enter!B134</f>
        <v>SEGAL’S</v>
      </c>
      <c r="C135" s="24" t="str">
        <f>Enter!C134</f>
        <v xml:space="preserve">ARGAMAN-DOVEV </v>
      </c>
      <c r="D135" s="28">
        <f>Enter!D134</f>
        <v>27.99</v>
      </c>
      <c r="E135" s="24">
        <f>Enter!E134</f>
        <v>0</v>
      </c>
      <c r="F135" s="28">
        <f>Enter!F134</f>
        <v>0</v>
      </c>
    </row>
    <row r="136" spans="1:6" x14ac:dyDescent="0.15">
      <c r="A136" s="24" t="str">
        <f>Enter!A123</f>
        <v>ISRAEL</v>
      </c>
      <c r="B136" s="24" t="str">
        <f>Enter!B135</f>
        <v>SEGAL’S</v>
      </c>
      <c r="C136" s="24" t="str">
        <f>Enter!C135</f>
        <v>DISHON CABERNET</v>
      </c>
      <c r="D136" s="28">
        <f>Enter!D135</f>
        <v>27.99</v>
      </c>
      <c r="E136" s="24">
        <f>Enter!E135</f>
        <v>0</v>
      </c>
      <c r="F136" s="28">
        <f>Enter!F135</f>
        <v>0</v>
      </c>
    </row>
    <row r="137" spans="1:6" x14ac:dyDescent="0.15">
      <c r="A137" s="24" t="str">
        <f>Enter!A124</f>
        <v>ISRAEL</v>
      </c>
      <c r="B137" s="24" t="str">
        <f>Enter!B136</f>
        <v>SEGAL’S</v>
      </c>
      <c r="C137" s="24" t="str">
        <f>Enter!C136</f>
        <v>CABERNET RESERVE*</v>
      </c>
      <c r="D137" s="28">
        <f>Enter!D136</f>
        <v>14.99</v>
      </c>
      <c r="E137" s="24">
        <f>Enter!E136</f>
        <v>0</v>
      </c>
      <c r="F137" s="28">
        <f>Enter!F136</f>
        <v>0</v>
      </c>
    </row>
    <row r="138" spans="1:6" x14ac:dyDescent="0.15">
      <c r="A138" s="24" t="str">
        <f>Enter!A125</f>
        <v>ISRAEL</v>
      </c>
      <c r="B138" s="24" t="str">
        <f>Enter!B137</f>
        <v>SEGAL’S</v>
      </c>
      <c r="C138" s="24" t="str">
        <f>Enter!C137</f>
        <v>CHARDONNAY RESERVE*</v>
      </c>
      <c r="D138" s="28">
        <f>Enter!D137</f>
        <v>12.99</v>
      </c>
      <c r="E138" s="24">
        <f>Enter!E137</f>
        <v>0</v>
      </c>
      <c r="F138" s="28">
        <f>Enter!F137</f>
        <v>0</v>
      </c>
    </row>
    <row r="139" spans="1:6" x14ac:dyDescent="0.15">
      <c r="A139" s="24" t="str">
        <f>Enter!A126</f>
        <v>ISRAEL</v>
      </c>
      <c r="B139" s="24" t="str">
        <f>Enter!B138</f>
        <v>SEGAL’S</v>
      </c>
      <c r="C139" s="24" t="str">
        <f>Enter!C138</f>
        <v>MERLOT RESERVE*</v>
      </c>
      <c r="D139" s="28">
        <f>Enter!D138</f>
        <v>14.99</v>
      </c>
      <c r="E139" s="24">
        <f>Enter!E138</f>
        <v>0</v>
      </c>
      <c r="F139" s="28">
        <f>Enter!F138</f>
        <v>0</v>
      </c>
    </row>
    <row r="140" spans="1:6" x14ac:dyDescent="0.15">
      <c r="A140" s="24" t="str">
        <f>Enter!A127</f>
        <v>ISRAEL</v>
      </c>
      <c r="B140" s="24" t="str">
        <f>Enter!B139</f>
        <v>SEGAL’S</v>
      </c>
      <c r="C140" s="24" t="str">
        <f>Enter!C139</f>
        <v>FUSION RED*</v>
      </c>
      <c r="D140" s="28">
        <f>Enter!D139</f>
        <v>11.99</v>
      </c>
      <c r="E140" s="24">
        <f>Enter!E139</f>
        <v>0</v>
      </c>
      <c r="F140" s="28">
        <f>Enter!F139</f>
        <v>0</v>
      </c>
    </row>
    <row r="141" spans="1:6" x14ac:dyDescent="0.15">
      <c r="A141" s="24" t="str">
        <f>Enter!A128</f>
        <v>ISRAEL</v>
      </c>
      <c r="B141" s="24" t="str">
        <f>Enter!B140</f>
        <v>SEGAL’S</v>
      </c>
      <c r="C141" s="24" t="str">
        <f>Enter!C140</f>
        <v>FUSION WHITE*</v>
      </c>
      <c r="D141" s="28">
        <f>Enter!D140</f>
        <v>11.99</v>
      </c>
      <c r="E141" s="24">
        <f>Enter!E140</f>
        <v>0</v>
      </c>
      <c r="F141" s="28">
        <f>Enter!F140</f>
        <v>0</v>
      </c>
    </row>
    <row r="142" spans="1:6" x14ac:dyDescent="0.15">
      <c r="A142" s="24" t="str">
        <f>Enter!A129</f>
        <v>ISRAEL</v>
      </c>
      <c r="B142" s="24" t="str">
        <f>Enter!B141</f>
        <v>YIKVEI ZION</v>
      </c>
      <c r="C142" s="24" t="str">
        <f>Enter!C141</f>
        <v>KALIL (SWEET TRADITIONAL)</v>
      </c>
      <c r="D142" s="28">
        <f>Enter!D141</f>
        <v>6.99</v>
      </c>
      <c r="E142" s="24">
        <f>Enter!E141</f>
        <v>0</v>
      </c>
      <c r="F142" s="28">
        <f>Enter!F141</f>
        <v>0</v>
      </c>
    </row>
    <row r="143" spans="1:6" x14ac:dyDescent="0.15">
      <c r="B143" s="24" t="str">
        <f>Enter!B142</f>
        <v>YATIR</v>
      </c>
      <c r="C143" s="24" t="str">
        <f>Enter!C142</f>
        <v>CABERNET/MERLOT/SHIRAZ</v>
      </c>
      <c r="D143" s="28">
        <f>Enter!D142</f>
        <v>29.99</v>
      </c>
      <c r="E143" s="24">
        <f>Enter!E142</f>
        <v>0</v>
      </c>
      <c r="F143" s="28">
        <f>Enter!F142</f>
        <v>0</v>
      </c>
    </row>
    <row r="144" spans="1:6" x14ac:dyDescent="0.15">
      <c r="A144" s="24" t="str">
        <f>Enter!A130</f>
        <v>ISRAEL</v>
      </c>
      <c r="B144" s="24" t="str">
        <f>Enter!B143</f>
        <v>YATIR</v>
      </c>
      <c r="C144" s="24" t="str">
        <f>Enter!C143</f>
        <v>CABERNET SAUVIGNON</v>
      </c>
      <c r="D144" s="28">
        <f>Enter!D143</f>
        <v>38.99</v>
      </c>
      <c r="E144" s="24">
        <f>Enter!E143</f>
        <v>0</v>
      </c>
      <c r="F144" s="28">
        <f>Enter!F143</f>
        <v>0</v>
      </c>
    </row>
    <row r="145" spans="1:6" x14ac:dyDescent="0.15">
      <c r="A145" s="24" t="str">
        <f>Enter!A131</f>
        <v>ISRAEL</v>
      </c>
      <c r="B145" s="24" t="str">
        <f>Enter!B144</f>
        <v>YATIR</v>
      </c>
      <c r="C145" s="24" t="str">
        <f>Enter!C144</f>
        <v>FOREST CABERNET</v>
      </c>
      <c r="D145" s="28">
        <f>Enter!D144</f>
        <v>64.989999999999995</v>
      </c>
      <c r="E145" s="24">
        <f>Enter!E144</f>
        <v>0</v>
      </c>
      <c r="F145" s="28">
        <f>Enter!F144</f>
        <v>0</v>
      </c>
    </row>
    <row r="146" spans="1:6" x14ac:dyDescent="0.15">
      <c r="A146" s="24" t="str">
        <f>Enter!A132</f>
        <v>ISRAEL</v>
      </c>
      <c r="B146" s="24" t="str">
        <f>Enter!B145</f>
        <v>YARDEN</v>
      </c>
      <c r="C146" s="24" t="str">
        <f>Enter!C145</f>
        <v>KATZRIN CHARDONNAY</v>
      </c>
      <c r="D146" s="28">
        <f>Enter!D145</f>
        <v>21.99</v>
      </c>
      <c r="E146" s="24">
        <f>Enter!E145</f>
        <v>0</v>
      </c>
      <c r="F146" s="28">
        <f>Enter!F145</f>
        <v>0</v>
      </c>
    </row>
    <row r="147" spans="1:6" x14ac:dyDescent="0.15">
      <c r="B147" s="24" t="str">
        <f>Enter!B146</f>
        <v>YARDEN</v>
      </c>
      <c r="C147" s="24" t="str">
        <f>Enter!C146</f>
        <v xml:space="preserve">CHARDONNAY </v>
      </c>
      <c r="D147" s="28">
        <f>Enter!D146</f>
        <v>15.99</v>
      </c>
      <c r="E147" s="24">
        <f>Enter!E146</f>
        <v>0</v>
      </c>
      <c r="F147" s="28">
        <f>Enter!F146</f>
        <v>0</v>
      </c>
    </row>
    <row r="148" spans="1:6" x14ac:dyDescent="0.15">
      <c r="A148" s="24" t="str">
        <f>Enter!A133</f>
        <v>ISRAEL</v>
      </c>
      <c r="B148" s="24" t="str">
        <f>Enter!B147</f>
        <v>YARDEN</v>
      </c>
      <c r="C148" s="24" t="str">
        <f>Enter!C147</f>
        <v>CABERNET SAUVIGNON</v>
      </c>
      <c r="D148" s="28">
        <f>Enter!D147</f>
        <v>23.99</v>
      </c>
      <c r="E148" s="24">
        <f>Enter!E147</f>
        <v>0</v>
      </c>
      <c r="F148" s="28">
        <f>Enter!F147</f>
        <v>0</v>
      </c>
    </row>
    <row r="149" spans="1:6" x14ac:dyDescent="0.15">
      <c r="A149" s="24" t="str">
        <f>Enter!A134</f>
        <v>ISRAEL</v>
      </c>
      <c r="B149" s="24" t="str">
        <f>Enter!B148</f>
        <v>YARDEN</v>
      </c>
      <c r="C149" s="24" t="str">
        <f>Enter!C148</f>
        <v>MERLOT</v>
      </c>
      <c r="D149" s="28">
        <f>Enter!D148</f>
        <v>21.99</v>
      </c>
      <c r="E149" s="24">
        <f>Enter!E148</f>
        <v>0</v>
      </c>
      <c r="F149" s="28">
        <f>Enter!F148</f>
        <v>0</v>
      </c>
    </row>
    <row r="150" spans="1:6" x14ac:dyDescent="0.15">
      <c r="A150" s="24" t="str">
        <f>Enter!A135</f>
        <v>ISRAEL</v>
      </c>
      <c r="B150" s="24" t="str">
        <f>Enter!B149</f>
        <v>YARDEN</v>
      </c>
      <c r="C150" s="24" t="str">
        <f>Enter!C149</f>
        <v>MT. HERMON WHITE*</v>
      </c>
      <c r="D150" s="28">
        <f>Enter!D149</f>
        <v>8.99</v>
      </c>
      <c r="E150" s="24">
        <f>Enter!E149</f>
        <v>0</v>
      </c>
      <c r="F150" s="28">
        <f>Enter!F149</f>
        <v>0</v>
      </c>
    </row>
    <row r="151" spans="1:6" x14ac:dyDescent="0.15">
      <c r="A151" s="24" t="str">
        <f>Enter!A136</f>
        <v>ISRAEL</v>
      </c>
      <c r="B151" s="24" t="str">
        <f>Enter!B150</f>
        <v>YARDEN</v>
      </c>
      <c r="C151" s="24" t="str">
        <f>Enter!C150</f>
        <v>MT. HERMON RED*</v>
      </c>
      <c r="D151" s="28">
        <f>Enter!D150</f>
        <v>8.99</v>
      </c>
      <c r="E151" s="24">
        <f>Enter!E150</f>
        <v>0</v>
      </c>
      <c r="F151" s="28">
        <f>Enter!F150</f>
        <v>0</v>
      </c>
    </row>
    <row r="152" spans="1:6" x14ac:dyDescent="0.15">
      <c r="A152" s="24" t="str">
        <f>Enter!A137</f>
        <v>ISRAEL</v>
      </c>
      <c r="B152" s="24" t="str">
        <f>Enter!B151</f>
        <v>YARDEN</v>
      </c>
      <c r="C152" s="24" t="str">
        <f>Enter!C151</f>
        <v>SAUVIGNON BLANC</v>
      </c>
      <c r="D152" s="28">
        <f>Enter!D151</f>
        <v>11.99</v>
      </c>
      <c r="E152" s="24">
        <f>Enter!E151</f>
        <v>0</v>
      </c>
      <c r="F152" s="28">
        <f>Enter!F151</f>
        <v>0</v>
      </c>
    </row>
    <row r="153" spans="1:6" x14ac:dyDescent="0.15">
      <c r="A153" s="24" t="str">
        <f>Enter!A138</f>
        <v>ISRAEL</v>
      </c>
      <c r="B153" s="24" t="str">
        <f>Enter!B152</f>
        <v>YARDEN</v>
      </c>
      <c r="C153" s="24" t="str">
        <f>Enter!C152</f>
        <v>PINOT NOIR</v>
      </c>
      <c r="D153" s="28">
        <f>Enter!D152</f>
        <v>16.989999999999998</v>
      </c>
      <c r="E153" s="24">
        <f>Enter!E152</f>
        <v>0</v>
      </c>
      <c r="F153" s="28">
        <f>Enter!F152</f>
        <v>0</v>
      </c>
    </row>
    <row r="154" spans="1:6" x14ac:dyDescent="0.15">
      <c r="A154" s="24" t="str">
        <f>Enter!A139</f>
        <v>ISRAEL</v>
      </c>
      <c r="B154" s="24" t="str">
        <f>Enter!B153</f>
        <v>ZMORA</v>
      </c>
      <c r="C154" s="24" t="str">
        <f>Enter!C153</f>
        <v>SEMI-SWEET CABERNET</v>
      </c>
      <c r="D154" s="28">
        <f>Enter!D153</f>
        <v>6.99</v>
      </c>
      <c r="E154" s="24">
        <f>Enter!E153</f>
        <v>0</v>
      </c>
      <c r="F154" s="28">
        <f>Enter!F153</f>
        <v>0</v>
      </c>
    </row>
    <row r="155" spans="1:6" x14ac:dyDescent="0.15">
      <c r="A155" s="24" t="str">
        <f>Enter!A140</f>
        <v>ISRAEL</v>
      </c>
      <c r="B155" s="24" t="str">
        <f>Enter!B154</f>
        <v>ALFASI</v>
      </c>
      <c r="C155" s="24" t="str">
        <f>Enter!C154</f>
        <v>MERLOT*</v>
      </c>
      <c r="D155" s="28">
        <f>Enter!D154</f>
        <v>6.99</v>
      </c>
      <c r="E155" s="24">
        <f>Enter!E154</f>
        <v>0</v>
      </c>
      <c r="F155" s="28">
        <f>Enter!F154</f>
        <v>0</v>
      </c>
    </row>
    <row r="156" spans="1:6" x14ac:dyDescent="0.15">
      <c r="B156" s="24" t="str">
        <f>Enter!B155</f>
        <v>ALFASI</v>
      </c>
      <c r="C156" s="24" t="str">
        <f>Enter!C155</f>
        <v>CABERNET SAUVIGNON*</v>
      </c>
      <c r="D156" s="28">
        <f>Enter!D155</f>
        <v>6.99</v>
      </c>
      <c r="E156" s="24">
        <f>Enter!E155</f>
        <v>0</v>
      </c>
      <c r="F156" s="28">
        <f>Enter!F155</f>
        <v>0</v>
      </c>
    </row>
    <row r="157" spans="1:6" x14ac:dyDescent="0.15">
      <c r="A157" s="24" t="str">
        <f>Enter!A141</f>
        <v>ISRAEL</v>
      </c>
      <c r="B157" s="24" t="str">
        <f>Enter!B156</f>
        <v>ALFASI</v>
      </c>
      <c r="C157" s="24" t="str">
        <f>Enter!C156</f>
        <v>CHARDONNAY*</v>
      </c>
      <c r="D157" s="28">
        <f>Enter!D156</f>
        <v>6.99</v>
      </c>
      <c r="E157" s="24">
        <f>Enter!E156</f>
        <v>0</v>
      </c>
      <c r="F157" s="28">
        <f>Enter!F156</f>
        <v>0</v>
      </c>
    </row>
    <row r="158" spans="1:6" x14ac:dyDescent="0.15">
      <c r="B158" s="24" t="str">
        <f>Enter!B157</f>
        <v>ALFASI</v>
      </c>
      <c r="C158" s="24" t="str">
        <f>Enter!C157</f>
        <v>RESERVE MALBEC/SYRAH</v>
      </c>
      <c r="D158" s="28">
        <f>Enter!D157</f>
        <v>7.99</v>
      </c>
      <c r="E158" s="24">
        <f>Enter!E157</f>
        <v>0</v>
      </c>
      <c r="F158" s="28">
        <f>Enter!F157</f>
        <v>0</v>
      </c>
    </row>
    <row r="159" spans="1:6" x14ac:dyDescent="0.15">
      <c r="A159" s="24" t="str">
        <f>Enter!A142</f>
        <v>ISRAEL</v>
      </c>
      <c r="B159" s="24" t="str">
        <f>Enter!B158</f>
        <v>ALFASI</v>
      </c>
      <c r="C159" s="24" t="str">
        <f>Enter!C158</f>
        <v>RESERVE CABERNET</v>
      </c>
      <c r="D159" s="28">
        <f>Enter!D158</f>
        <v>7.99</v>
      </c>
      <c r="E159" s="24">
        <f>Enter!E158</f>
        <v>0</v>
      </c>
      <c r="F159" s="28">
        <f>Enter!F158</f>
        <v>0</v>
      </c>
    </row>
    <row r="160" spans="1:6" x14ac:dyDescent="0.15">
      <c r="A160" s="24" t="str">
        <f>Enter!A143</f>
        <v>ISRAEL</v>
      </c>
      <c r="B160" s="24" t="str">
        <f>Enter!B159</f>
        <v>DON ALFONSO</v>
      </c>
      <c r="C160" s="24" t="str">
        <f>Enter!C159</f>
        <v>SAUVIGNON BLANC</v>
      </c>
      <c r="D160" s="28">
        <f>Enter!D159</f>
        <v>4.99</v>
      </c>
      <c r="E160" s="24">
        <f>Enter!E159</f>
        <v>0</v>
      </c>
      <c r="F160" s="28">
        <f>Enter!F159</f>
        <v>0</v>
      </c>
    </row>
    <row r="161" spans="1:6" x14ac:dyDescent="0.15">
      <c r="A161" s="24" t="str">
        <f>Enter!A144</f>
        <v>ISRAEL</v>
      </c>
      <c r="B161" s="24" t="str">
        <f>Enter!B160</f>
        <v>DON ALFONSO</v>
      </c>
      <c r="C161" s="24" t="str">
        <f>Enter!C160</f>
        <v>CABERNET SAUVIGNON</v>
      </c>
      <c r="D161" s="28">
        <f>Enter!D160</f>
        <v>4.99</v>
      </c>
      <c r="E161" s="24">
        <f>Enter!E160</f>
        <v>0</v>
      </c>
      <c r="F161" s="28">
        <f>Enter!F160</f>
        <v>0</v>
      </c>
    </row>
    <row r="162" spans="1:6" x14ac:dyDescent="0.15">
      <c r="B162" s="24" t="str">
        <f>Enter!B161</f>
        <v>FLECHAS DE LOS ANDES</v>
      </c>
      <c r="C162" s="24" t="str">
        <f>Enter!C161</f>
        <v>GRAN MALBEC</v>
      </c>
      <c r="D162" s="28">
        <f>Enter!D161</f>
        <v>23.99</v>
      </c>
      <c r="E162" s="24">
        <f>Enter!E161</f>
        <v>0</v>
      </c>
      <c r="F162" s="28">
        <f>Enter!F161</f>
        <v>0</v>
      </c>
    </row>
    <row r="163" spans="1:6" x14ac:dyDescent="0.15">
      <c r="A163" s="24" t="str">
        <f>Enter!A145</f>
        <v>ISRAEL</v>
      </c>
      <c r="B163" s="24" t="str">
        <f>Enter!B162</f>
        <v>BARON HERZOG</v>
      </c>
      <c r="C163" s="24" t="str">
        <f>Enter!C162</f>
        <v>RESERVE CAB ALEX. VALLEY*</v>
      </c>
      <c r="D163" s="28">
        <f>Enter!D162</f>
        <v>25.99</v>
      </c>
      <c r="E163" s="24">
        <f>Enter!E162</f>
        <v>0</v>
      </c>
      <c r="F163" s="28">
        <f>Enter!F162</f>
        <v>0</v>
      </c>
    </row>
    <row r="164" spans="1:6" x14ac:dyDescent="0.15">
      <c r="A164" s="24" t="str">
        <f>Enter!A146</f>
        <v>ISRAEL</v>
      </c>
      <c r="B164" s="24" t="str">
        <f>Enter!B163</f>
        <v>BARON HERZOG</v>
      </c>
      <c r="C164" s="24" t="str">
        <f>Enter!C163</f>
        <v>RESERVE CABERNET NAPA*</v>
      </c>
      <c r="D164" s="28">
        <f>Enter!D163</f>
        <v>27.99</v>
      </c>
      <c r="E164" s="24">
        <f>Enter!E163</f>
        <v>0</v>
      </c>
      <c r="F164" s="28">
        <f>Enter!F163</f>
        <v>0</v>
      </c>
    </row>
    <row r="165" spans="1:6" x14ac:dyDescent="0.15">
      <c r="A165" s="24" t="str">
        <f>Enter!A147</f>
        <v>ISRAEL</v>
      </c>
      <c r="B165" s="24" t="str">
        <f>Enter!B164</f>
        <v>BARON HERZOG</v>
      </c>
      <c r="C165" s="24" t="str">
        <f>Enter!C164</f>
        <v>RES. CAB/ZIN/SYRAH*</v>
      </c>
      <c r="D165" s="28">
        <f>Enter!D164</f>
        <v>25.99</v>
      </c>
      <c r="E165" s="24">
        <f>Enter!E164</f>
        <v>0</v>
      </c>
      <c r="F165" s="28">
        <f>Enter!F164</f>
        <v>0</v>
      </c>
    </row>
    <row r="166" spans="1:6" x14ac:dyDescent="0.15">
      <c r="A166" s="24" t="str">
        <f>Enter!A148</f>
        <v>ISRAEL</v>
      </c>
      <c r="B166" s="24" t="str">
        <f>Enter!B165</f>
        <v>BARON HERZOG</v>
      </c>
      <c r="C166" s="24" t="str">
        <f>Enter!C165</f>
        <v>RESERVE CHARDONNAY*</v>
      </c>
      <c r="D166" s="28">
        <f>Enter!D165</f>
        <v>22.99</v>
      </c>
      <c r="E166" s="24">
        <f>Enter!E165</f>
        <v>0</v>
      </c>
      <c r="F166" s="28">
        <f>Enter!F165</f>
        <v>0</v>
      </c>
    </row>
    <row r="167" spans="1:6" x14ac:dyDescent="0.15">
      <c r="A167" s="24" t="str">
        <f>Enter!A149</f>
        <v>ISRAEL</v>
      </c>
      <c r="B167" s="24" t="str">
        <f>Enter!B166</f>
        <v>BARON HERZOG</v>
      </c>
      <c r="C167" s="24" t="str">
        <f>Enter!C166</f>
        <v>RESERVE ZINFANDEL*</v>
      </c>
      <c r="D167" s="28">
        <f>Enter!D166</f>
        <v>21.99</v>
      </c>
      <c r="E167" s="24">
        <f>Enter!E166</f>
        <v>0</v>
      </c>
      <c r="F167" s="28">
        <f>Enter!F166</f>
        <v>0</v>
      </c>
    </row>
    <row r="168" spans="1:6" x14ac:dyDescent="0.15">
      <c r="A168" s="24" t="str">
        <f>Enter!A150</f>
        <v>ISRAEL</v>
      </c>
      <c r="B168" s="24" t="str">
        <f>Enter!B167</f>
        <v>BARON HERZOG</v>
      </c>
      <c r="C168" s="24" t="str">
        <f>Enter!C167</f>
        <v>CHARDONNAY *</v>
      </c>
      <c r="D168" s="28">
        <f>Enter!D167</f>
        <v>9.99</v>
      </c>
      <c r="E168" s="24">
        <f>Enter!E167</f>
        <v>1</v>
      </c>
      <c r="F168" s="28">
        <f>Enter!F167</f>
        <v>9.99</v>
      </c>
    </row>
    <row r="169" spans="1:6" x14ac:dyDescent="0.15">
      <c r="A169" s="24" t="str">
        <f>Enter!A151</f>
        <v>ISRAEL</v>
      </c>
      <c r="B169" s="24" t="str">
        <f>Enter!B168</f>
        <v>BARON HERZOG</v>
      </c>
      <c r="C169" s="24" t="str">
        <f>Enter!C168</f>
        <v>CABERNET SAUVIGNON *</v>
      </c>
      <c r="D169" s="28">
        <f>Enter!D168</f>
        <v>9.99</v>
      </c>
      <c r="E169" s="24">
        <f>Enter!E168</f>
        <v>0</v>
      </c>
      <c r="F169" s="28">
        <f>Enter!F168</f>
        <v>0</v>
      </c>
    </row>
    <row r="170" spans="1:6" x14ac:dyDescent="0.15">
      <c r="A170" s="24" t="str">
        <f>Enter!A152</f>
        <v>ISRAEL</v>
      </c>
      <c r="B170" s="24" t="str">
        <f>Enter!B169</f>
        <v>BARON HERZOG</v>
      </c>
      <c r="C170" s="24" t="str">
        <f>Enter!C169</f>
        <v>CABERNET JEUNESSE*(SSR)</v>
      </c>
      <c r="D170" s="28">
        <f>Enter!D169</f>
        <v>9.99</v>
      </c>
      <c r="E170" s="24">
        <f>Enter!E169</f>
        <v>0</v>
      </c>
      <c r="F170" s="28">
        <f>Enter!F169</f>
        <v>0</v>
      </c>
    </row>
    <row r="171" spans="1:6" x14ac:dyDescent="0.15">
      <c r="B171" s="24" t="str">
        <f>Enter!B170</f>
        <v>BARON HERZOG</v>
      </c>
      <c r="C171" s="24" t="str">
        <f>Enter!C170</f>
        <v>JEUNESSE WHITE* (SSW)</v>
      </c>
      <c r="D171" s="28">
        <f>Enter!D170</f>
        <v>9.99</v>
      </c>
      <c r="E171" s="24">
        <f>Enter!E170</f>
        <v>0</v>
      </c>
      <c r="F171" s="28">
        <f>Enter!F170</f>
        <v>0</v>
      </c>
    </row>
    <row r="172" spans="1:6" x14ac:dyDescent="0.15">
      <c r="A172" s="24" t="str">
        <f>Enter!A153</f>
        <v>ISRAEL</v>
      </c>
      <c r="B172" s="24" t="str">
        <f>Enter!B171</f>
        <v>BARON HERZOG</v>
      </c>
      <c r="C172" s="24" t="str">
        <f>Enter!C171</f>
        <v>JUENESSE BLACK MUSCAT*(SR)</v>
      </c>
      <c r="D172" s="28">
        <f>Enter!D171</f>
        <v>9.99</v>
      </c>
      <c r="E172" s="24">
        <f>Enter!E171</f>
        <v>0</v>
      </c>
      <c r="F172" s="28">
        <f>Enter!F171</f>
        <v>0</v>
      </c>
    </row>
    <row r="173" spans="1:6" x14ac:dyDescent="0.15">
      <c r="B173" s="24" t="str">
        <f>Enter!B172</f>
        <v>BARON HERZOG</v>
      </c>
      <c r="C173" s="24" t="str">
        <f>Enter!C172</f>
        <v>ZINFANDEL (RED) *</v>
      </c>
      <c r="D173" s="28">
        <f>Enter!D172</f>
        <v>9.99</v>
      </c>
      <c r="E173" s="24">
        <f>Enter!E172</f>
        <v>0</v>
      </c>
      <c r="F173" s="28">
        <f>Enter!F172</f>
        <v>0</v>
      </c>
    </row>
    <row r="174" spans="1:6" x14ac:dyDescent="0.15">
      <c r="A174" s="24" t="str">
        <f>Enter!A154</f>
        <v>CHILE</v>
      </c>
      <c r="B174" s="24" t="str">
        <f>Enter!B173</f>
        <v>BARON HERZOG</v>
      </c>
      <c r="C174" s="24" t="str">
        <f>Enter!C173</f>
        <v>SYRAH *</v>
      </c>
      <c r="D174" s="28">
        <f>Enter!D173</f>
        <v>9.99</v>
      </c>
      <c r="E174" s="24">
        <f>Enter!E173</f>
        <v>0</v>
      </c>
      <c r="F174" s="28">
        <f>Enter!F173</f>
        <v>0</v>
      </c>
    </row>
    <row r="175" spans="1:6" x14ac:dyDescent="0.15">
      <c r="A175" s="24" t="str">
        <f>Enter!A155</f>
        <v>CHILE</v>
      </c>
      <c r="B175" s="24" t="str">
        <f>Enter!B174</f>
        <v>BARON HERZOG</v>
      </c>
      <c r="C175" s="24" t="str">
        <f>Enter!C174</f>
        <v>SAUVIGNON BLANC *</v>
      </c>
      <c r="D175" s="28">
        <f>Enter!D174</f>
        <v>8.99</v>
      </c>
      <c r="E175" s="24">
        <f>Enter!E174</f>
        <v>0</v>
      </c>
      <c r="F175" s="28">
        <f>Enter!F174</f>
        <v>0</v>
      </c>
    </row>
    <row r="176" spans="1:6" x14ac:dyDescent="0.15">
      <c r="A176" s="24" t="str">
        <f>Enter!A156</f>
        <v>CHILE</v>
      </c>
      <c r="B176" s="24" t="str">
        <f>Enter!B175</f>
        <v>BARON HERZOG</v>
      </c>
      <c r="C176" s="24" t="str">
        <f>Enter!C175</f>
        <v>CHENIN BLANC *</v>
      </c>
      <c r="D176" s="28">
        <f>Enter!D175</f>
        <v>6.99</v>
      </c>
      <c r="E176" s="24">
        <f>Enter!E175</f>
        <v>0</v>
      </c>
      <c r="F176" s="28">
        <f>Enter!F175</f>
        <v>0</v>
      </c>
    </row>
    <row r="177" spans="1:6" x14ac:dyDescent="0.15">
      <c r="A177" s="24" t="str">
        <f>Enter!A157</f>
        <v>CHILE</v>
      </c>
      <c r="B177" s="24" t="str">
        <f>Enter!B176</f>
        <v>BARON HERZOG</v>
      </c>
      <c r="C177" s="24" t="str">
        <f>Enter!C176</f>
        <v>L. H. CHENIN BLANC *</v>
      </c>
      <c r="D177" s="28">
        <f>Enter!D176</f>
        <v>16.989999999999998</v>
      </c>
      <c r="E177" s="24">
        <f>Enter!E176</f>
        <v>0</v>
      </c>
      <c r="F177" s="28">
        <f>Enter!F176</f>
        <v>0</v>
      </c>
    </row>
    <row r="178" spans="1:6" x14ac:dyDescent="0.15">
      <c r="A178" s="24" t="str">
        <f>Enter!A158</f>
        <v>CHILE</v>
      </c>
      <c r="B178" s="24" t="str">
        <f>Enter!B177</f>
        <v>BARON HERZOG</v>
      </c>
      <c r="C178" s="24" t="str">
        <f>Enter!C177</f>
        <v>LATE HARV. RIESLING * 375 ML</v>
      </c>
      <c r="D178" s="28">
        <f>Enter!D177</f>
        <v>9.99</v>
      </c>
      <c r="E178" s="24">
        <f>Enter!E177</f>
        <v>0</v>
      </c>
      <c r="F178" s="28">
        <f>Enter!F177</f>
        <v>0</v>
      </c>
    </row>
    <row r="179" spans="1:6" x14ac:dyDescent="0.15">
      <c r="B179" s="24" t="str">
        <f>Enter!B178</f>
        <v>BARON HERZOG</v>
      </c>
      <c r="C179" s="24" t="str">
        <f>Enter!C178</f>
        <v xml:space="preserve">LATE HARV. RIESLING * </v>
      </c>
      <c r="D179" s="28">
        <f>Enter!D178</f>
        <v>19.989999999999998</v>
      </c>
      <c r="E179" s="24">
        <f>Enter!E178</f>
        <v>0</v>
      </c>
      <c r="F179" s="28">
        <f>Enter!F178</f>
        <v>0</v>
      </c>
    </row>
    <row r="180" spans="1:6" x14ac:dyDescent="0.15">
      <c r="A180" s="24" t="str">
        <f>Enter!A159</f>
        <v>CHILE</v>
      </c>
      <c r="B180" s="24" t="str">
        <f>Enter!B179</f>
        <v>BARON HERZOG</v>
      </c>
      <c r="C180" s="24" t="str">
        <f>Enter!C179</f>
        <v>L.H. ZINFANDEL*</v>
      </c>
      <c r="D180" s="28">
        <f>Enter!D179</f>
        <v>17.989999999999998</v>
      </c>
      <c r="E180" s="24">
        <f>Enter!E179</f>
        <v>0</v>
      </c>
      <c r="F180" s="28">
        <f>Enter!F179</f>
        <v>0</v>
      </c>
    </row>
    <row r="181" spans="1:6" x14ac:dyDescent="0.15">
      <c r="A181" s="24" t="str">
        <f>Enter!A160</f>
        <v>CHILE</v>
      </c>
      <c r="B181" s="24" t="str">
        <f>Enter!B180</f>
        <v>BARON HERZOG</v>
      </c>
      <c r="C181" s="24" t="str">
        <f>Enter!C180</f>
        <v>WHITE ZINFANDEL *</v>
      </c>
      <c r="D181" s="28">
        <f>Enter!D180</f>
        <v>6.99</v>
      </c>
      <c r="E181" s="24">
        <f>Enter!E180</f>
        <v>0</v>
      </c>
      <c r="F181" s="28">
        <f>Enter!F180</f>
        <v>0</v>
      </c>
    </row>
    <row r="182" spans="1:6" x14ac:dyDescent="0.15">
      <c r="B182" s="24" t="str">
        <f>Enter!B181</f>
        <v>BARON HERZOG</v>
      </c>
      <c r="C182" s="24" t="str">
        <f>Enter!C181</f>
        <v>BRUT*</v>
      </c>
      <c r="D182" s="28">
        <f>Enter!D181</f>
        <v>9.99</v>
      </c>
      <c r="E182" s="24">
        <f>Enter!E181</f>
        <v>0</v>
      </c>
      <c r="F182" s="28">
        <f>Enter!F181</f>
        <v>0</v>
      </c>
    </row>
    <row r="183" spans="1:6" x14ac:dyDescent="0.15">
      <c r="A183" s="24" t="str">
        <f>Enter!A161</f>
        <v>ARGENTINA</v>
      </c>
      <c r="B183" s="24" t="str">
        <f>Enter!B182</f>
        <v>COVENANT</v>
      </c>
      <c r="C183" s="24" t="str">
        <f>Enter!C182</f>
        <v xml:space="preserve">CABERNET SAUVIGNON </v>
      </c>
      <c r="D183" s="28">
        <f>Enter!D182</f>
        <v>69.989999999999995</v>
      </c>
      <c r="E183" s="24">
        <f>Enter!E182</f>
        <v>0</v>
      </c>
      <c r="F183" s="28">
        <f>Enter!F182</f>
        <v>0</v>
      </c>
    </row>
    <row r="184" spans="1:6" x14ac:dyDescent="0.15">
      <c r="B184" s="24" t="str">
        <f>Enter!B183</f>
        <v>COVENANT</v>
      </c>
      <c r="C184" s="24" t="str">
        <f>Enter!C183</f>
        <v>RED SEA</v>
      </c>
      <c r="D184" s="28">
        <f>Enter!D183</f>
        <v>35.99</v>
      </c>
      <c r="E184" s="24">
        <f>Enter!E183</f>
        <v>0</v>
      </c>
      <c r="F184" s="28">
        <f>Enter!F183</f>
        <v>0</v>
      </c>
    </row>
    <row r="185" spans="1:6" x14ac:dyDescent="0.15">
      <c r="A185" s="24" t="str">
        <f>Enter!A162</f>
        <v>USA / CA</v>
      </c>
      <c r="B185" s="24" t="str">
        <f>Enter!B184</f>
        <v>COVENANT</v>
      </c>
      <c r="C185" s="24" t="str">
        <f>Enter!C184</f>
        <v>LAVAN CHARDONNAY (Limited)</v>
      </c>
      <c r="D185" s="28">
        <f>Enter!D184</f>
        <v>34.99</v>
      </c>
      <c r="E185" s="24">
        <f>Enter!E184</f>
        <v>0</v>
      </c>
      <c r="F185" s="28">
        <f>Enter!F184</f>
        <v>0</v>
      </c>
    </row>
    <row r="186" spans="1:6" x14ac:dyDescent="0.15">
      <c r="A186" s="24" t="str">
        <f>Enter!A163</f>
        <v>USA / CA</v>
      </c>
      <c r="B186" s="24" t="str">
        <f>Enter!B185</f>
        <v>HAGAFEN</v>
      </c>
      <c r="C186" s="24" t="str">
        <f>Enter!C185</f>
        <v>CABERNET SAUVIGNON*</v>
      </c>
      <c r="D186" s="28">
        <f>Enter!D185</f>
        <v>34.99</v>
      </c>
      <c r="E186" s="24">
        <f>Enter!E185</f>
        <v>0</v>
      </c>
      <c r="F186" s="28">
        <f>Enter!F185</f>
        <v>0</v>
      </c>
    </row>
    <row r="187" spans="1:6" x14ac:dyDescent="0.15">
      <c r="A187" s="24" t="str">
        <f>Enter!A164</f>
        <v>USA / CA</v>
      </c>
      <c r="B187" s="24" t="str">
        <f>Enter!B186</f>
        <v>HAGAFEN</v>
      </c>
      <c r="C187" s="24" t="str">
        <f>Enter!C186</f>
        <v>CHARDONNAY*</v>
      </c>
      <c r="D187" s="28">
        <f>Enter!D186</f>
        <v>18.989999999999998</v>
      </c>
      <c r="E187" s="24">
        <f>Enter!E186</f>
        <v>0</v>
      </c>
      <c r="F187" s="28">
        <f>Enter!F186</f>
        <v>0</v>
      </c>
    </row>
    <row r="188" spans="1:6" x14ac:dyDescent="0.15">
      <c r="A188" s="24" t="str">
        <f>Enter!A165</f>
        <v>USA / CA</v>
      </c>
      <c r="B188" s="24" t="str">
        <f>Enter!B187</f>
        <v>HAGAFEN</v>
      </c>
      <c r="C188" s="24" t="str">
        <f>Enter!C187</f>
        <v>REISLING*</v>
      </c>
      <c r="D188" s="28">
        <f>Enter!D187</f>
        <v>14.99</v>
      </c>
      <c r="E188" s="24">
        <f>Enter!E187</f>
        <v>0</v>
      </c>
      <c r="F188" s="28">
        <f>Enter!F187</f>
        <v>0</v>
      </c>
    </row>
    <row r="189" spans="1:6" x14ac:dyDescent="0.15">
      <c r="A189" s="24" t="str">
        <f>Enter!A166</f>
        <v>USA / CA</v>
      </c>
      <c r="B189" s="24" t="str">
        <f>Enter!B188</f>
        <v>HAGAFEN</v>
      </c>
      <c r="C189" s="24" t="str">
        <f>Enter!C188</f>
        <v>PINOT NOIR*</v>
      </c>
      <c r="D189" s="28">
        <f>Enter!D188</f>
        <v>24.99</v>
      </c>
      <c r="E189" s="24">
        <f>Enter!E188</f>
        <v>0</v>
      </c>
      <c r="F189" s="28">
        <f>Enter!F188</f>
        <v>0</v>
      </c>
    </row>
    <row r="190" spans="1:6" x14ac:dyDescent="0.15">
      <c r="A190" s="24" t="str">
        <f>Enter!A167</f>
        <v>USA / CA</v>
      </c>
      <c r="B190" s="24" t="str">
        <f>Enter!B189</f>
        <v>HAGAFEN</v>
      </c>
      <c r="C190" s="24" t="str">
        <f>Enter!C189</f>
        <v>BRUT *</v>
      </c>
      <c r="D190" s="28">
        <f>Enter!D189</f>
        <v>24.99</v>
      </c>
      <c r="E190" s="24">
        <f>Enter!E189</f>
        <v>0</v>
      </c>
      <c r="F190" s="28">
        <f>Enter!F189</f>
        <v>0</v>
      </c>
    </row>
    <row r="191" spans="1:6" x14ac:dyDescent="0.15">
      <c r="A191" s="24" t="str">
        <f>Enter!A168</f>
        <v>USA / CA</v>
      </c>
      <c r="B191" s="24" t="str">
        <f>Enter!B190</f>
        <v>PACIFICA</v>
      </c>
      <c r="C191" s="24" t="str">
        <f>Enter!C190</f>
        <v>MERITAGE</v>
      </c>
      <c r="D191" s="28">
        <f>Enter!D190</f>
        <v>33.99</v>
      </c>
      <c r="E191" s="24">
        <f>Enter!E190</f>
        <v>0</v>
      </c>
      <c r="F191" s="28">
        <f>Enter!F190</f>
        <v>0</v>
      </c>
    </row>
    <row r="192" spans="1:6" x14ac:dyDescent="0.15">
      <c r="A192" s="24" t="str">
        <f>Enter!A169</f>
        <v>USA / CA</v>
      </c>
      <c r="B192" s="24" t="str">
        <f>Enter!B191</f>
        <v>PACIFICA</v>
      </c>
      <c r="C192" s="24" t="str">
        <f>Enter!C191</f>
        <v>PINOT NOIR</v>
      </c>
      <c r="D192" s="28">
        <f>Enter!D191</f>
        <v>24.99</v>
      </c>
      <c r="E192" s="24">
        <f>Enter!E191</f>
        <v>0</v>
      </c>
      <c r="F192" s="28">
        <f>Enter!F191</f>
        <v>0</v>
      </c>
    </row>
    <row r="193" spans="1:6" x14ac:dyDescent="0.15">
      <c r="A193" s="24" t="str">
        <f>Enter!A170</f>
        <v>USA / CA</v>
      </c>
      <c r="B193" s="24" t="str">
        <f>Enter!B192</f>
        <v xml:space="preserve">WEINSTOCK </v>
      </c>
      <c r="C193" s="24" t="str">
        <f>Enter!C192</f>
        <v xml:space="preserve"> “W” RED WINE*</v>
      </c>
      <c r="D193" s="28">
        <f>Enter!D192</f>
        <v>6.99</v>
      </c>
      <c r="E193" s="24">
        <f>Enter!E192</f>
        <v>0</v>
      </c>
      <c r="F193" s="28">
        <f>Enter!F192</f>
        <v>0</v>
      </c>
    </row>
    <row r="194" spans="1:6" x14ac:dyDescent="0.15">
      <c r="A194" s="24" t="str">
        <f>Enter!A171</f>
        <v>USA / CA</v>
      </c>
      <c r="B194" s="24" t="str">
        <f>Enter!B193</f>
        <v xml:space="preserve">WEINSTOCK </v>
      </c>
      <c r="C194" s="24" t="str">
        <f>Enter!C193</f>
        <v>“W” WHITE WINE*</v>
      </c>
      <c r="D194" s="28">
        <f>Enter!D193</f>
        <v>6.99</v>
      </c>
      <c r="E194" s="24">
        <f>Enter!E193</f>
        <v>0</v>
      </c>
      <c r="F194" s="28">
        <f>Enter!F193</f>
        <v>0</v>
      </c>
    </row>
    <row r="195" spans="1:6" x14ac:dyDescent="0.15">
      <c r="A195" s="24" t="str">
        <f>Enter!A172</f>
        <v>USA / CA</v>
      </c>
      <c r="B195" s="24" t="str">
        <f>Enter!B194</f>
        <v xml:space="preserve">WEINSTOCK </v>
      </c>
      <c r="C195" s="24" t="str">
        <f>Enter!C194</f>
        <v>“W” PINK WINE*</v>
      </c>
      <c r="D195" s="28">
        <f>Enter!D194</f>
        <v>6.99</v>
      </c>
      <c r="E195" s="24">
        <f>Enter!E194</f>
        <v>0</v>
      </c>
      <c r="F195" s="28">
        <f>Enter!F194</f>
        <v>0</v>
      </c>
    </row>
    <row r="196" spans="1:6" x14ac:dyDescent="0.15">
      <c r="A196" s="24" t="str">
        <f>Enter!A173</f>
        <v>USA / CA</v>
      </c>
      <c r="B196" s="24" t="str">
        <f>Enter!B195</f>
        <v xml:space="preserve">WEINSTOCK </v>
      </c>
      <c r="C196" s="24" t="str">
        <f>Enter!C195</f>
        <v>“W” MOSCATO*</v>
      </c>
      <c r="D196" s="28">
        <f>Enter!D195</f>
        <v>6.99</v>
      </c>
      <c r="E196" s="24">
        <f>Enter!E195</f>
        <v>0</v>
      </c>
      <c r="F196" s="28">
        <f>Enter!F195</f>
        <v>0</v>
      </c>
    </row>
    <row r="197" spans="1:6" x14ac:dyDescent="0.15">
      <c r="A197" s="24" t="str">
        <f>Enter!A174</f>
        <v>USA / CA</v>
      </c>
      <c r="B197" s="24" t="str">
        <f>Enter!B196</f>
        <v xml:space="preserve">WEINSTOCK </v>
      </c>
      <c r="C197" s="24" t="str">
        <f>Enter!C196</f>
        <v>CHARDONNAY*</v>
      </c>
      <c r="D197" s="28">
        <f>Enter!D196</f>
        <v>6.99</v>
      </c>
      <c r="E197" s="24">
        <f>Enter!E196</f>
        <v>0</v>
      </c>
      <c r="F197" s="28">
        <f>Enter!F196</f>
        <v>0</v>
      </c>
    </row>
    <row r="198" spans="1:6" x14ac:dyDescent="0.15">
      <c r="A198" s="24" t="str">
        <f>Enter!A175</f>
        <v>USA / CA</v>
      </c>
      <c r="B198" s="24" t="str">
        <f>Enter!B197</f>
        <v xml:space="preserve">WEINSTOCK </v>
      </c>
      <c r="C198" s="24" t="str">
        <f>Enter!C197</f>
        <v>CABERNET SAUVIGNON*</v>
      </c>
      <c r="D198" s="28">
        <f>Enter!D197</f>
        <v>6.99</v>
      </c>
      <c r="E198" s="24">
        <f>Enter!E197</f>
        <v>0</v>
      </c>
      <c r="F198" s="28">
        <f>Enter!F197</f>
        <v>0</v>
      </c>
    </row>
    <row r="199" spans="1:6" x14ac:dyDescent="0.15">
      <c r="A199" s="24" t="str">
        <f>Enter!A176</f>
        <v>USA / CA</v>
      </c>
      <c r="B199" s="24" t="str">
        <f>Enter!B198</f>
        <v xml:space="preserve">WEINSTOCK </v>
      </c>
      <c r="C199" s="24" t="str">
        <f>Enter!C198</f>
        <v>MERLOT*</v>
      </c>
      <c r="D199" s="28">
        <f>Enter!D198</f>
        <v>6.99</v>
      </c>
      <c r="E199" s="24">
        <f>Enter!E198</f>
        <v>0</v>
      </c>
      <c r="F199" s="28">
        <f>Enter!F198</f>
        <v>0</v>
      </c>
    </row>
    <row r="200" spans="1:6" x14ac:dyDescent="0.15">
      <c r="A200" s="24" t="str">
        <f>Enter!A177</f>
        <v>USA / CA</v>
      </c>
      <c r="B200" s="24" t="str">
        <f>Enter!B199</f>
        <v xml:space="preserve">WEINSTOCK </v>
      </c>
      <c r="C200" s="24" t="str">
        <f>Enter!C199</f>
        <v>WHITE ZINFANDEL*</v>
      </c>
      <c r="D200" s="28">
        <f>Enter!D199</f>
        <v>6.99</v>
      </c>
      <c r="E200" s="24">
        <f>Enter!E199</f>
        <v>0</v>
      </c>
      <c r="F200" s="28">
        <f>Enter!F199</f>
        <v>0</v>
      </c>
    </row>
    <row r="201" spans="1:6" x14ac:dyDescent="0.15">
      <c r="A201" s="24" t="str">
        <f>Enter!A178</f>
        <v>USA / CA</v>
      </c>
      <c r="B201" s="24" t="str">
        <f>Enter!B200</f>
        <v xml:space="preserve">WEINSTOCK </v>
      </c>
      <c r="C201" s="24" t="str">
        <f>Enter!C200</f>
        <v>CELLAR SELECT SERIES</v>
      </c>
      <c r="D201" s="28">
        <f>Enter!D200</f>
        <v>0</v>
      </c>
      <c r="E201" s="24">
        <f>Enter!E200</f>
        <v>0</v>
      </c>
      <c r="F201" s="28">
        <f>Enter!F200</f>
        <v>0</v>
      </c>
    </row>
    <row r="202" spans="1:6" x14ac:dyDescent="0.15">
      <c r="A202" s="24" t="str">
        <f>Enter!A179</f>
        <v>USA / CA</v>
      </c>
      <c r="B202" s="24" t="str">
        <f>Enter!B201</f>
        <v xml:space="preserve">WEINSTOCK </v>
      </c>
      <c r="C202" s="24" t="str">
        <f>Enter!C201</f>
        <v xml:space="preserve">     ALICANTE BOUSHET *</v>
      </c>
      <c r="D202" s="28">
        <f>Enter!D201</f>
        <v>14.99</v>
      </c>
      <c r="E202" s="24">
        <f>Enter!E201</f>
        <v>0</v>
      </c>
      <c r="F202" s="28">
        <f>Enter!F201</f>
        <v>0</v>
      </c>
    </row>
    <row r="203" spans="1:6" x14ac:dyDescent="0.15">
      <c r="A203" s="24" t="str">
        <f>Enter!A180</f>
        <v>USA / CA</v>
      </c>
      <c r="B203" s="24" t="str">
        <f>Enter!B202</f>
        <v xml:space="preserve">WEINSTOCK </v>
      </c>
      <c r="C203" s="24" t="str">
        <f>Enter!C202</f>
        <v xml:space="preserve">     CHARDONNAY *</v>
      </c>
      <c r="D203" s="28">
        <f>Enter!D202</f>
        <v>14.99</v>
      </c>
      <c r="E203" s="24">
        <f>Enter!E202</f>
        <v>0</v>
      </c>
      <c r="F203" s="28">
        <f>Enter!F202</f>
        <v>0</v>
      </c>
    </row>
    <row r="204" spans="1:6" x14ac:dyDescent="0.15">
      <c r="A204" s="24" t="str">
        <f>Enter!A181</f>
        <v>USA / CA</v>
      </c>
      <c r="B204" s="24" t="str">
        <f>Enter!B203</f>
        <v xml:space="preserve">WEINSTOCK </v>
      </c>
      <c r="C204" s="24" t="str">
        <f>Enter!C203</f>
        <v xml:space="preserve">     CABERNET *</v>
      </c>
      <c r="D204" s="28">
        <f>Enter!D203</f>
        <v>14.99</v>
      </c>
      <c r="E204" s="24">
        <f>Enter!E203</f>
        <v>0</v>
      </c>
      <c r="F204" s="28">
        <f>Enter!F203</f>
        <v>0</v>
      </c>
    </row>
    <row r="205" spans="1:6" x14ac:dyDescent="0.15">
      <c r="B205" s="24" t="str">
        <f>Enter!B204</f>
        <v xml:space="preserve">WEINSTOCK </v>
      </c>
      <c r="C205" s="24" t="str">
        <f>Enter!C204</f>
        <v xml:space="preserve">     PETITE SIRAH *</v>
      </c>
      <c r="D205" s="28">
        <f>Enter!D204</f>
        <v>14.99</v>
      </c>
      <c r="E205" s="24">
        <f>Enter!E204</f>
        <v>1</v>
      </c>
      <c r="F205" s="28">
        <f>Enter!F204</f>
        <v>14.99</v>
      </c>
    </row>
    <row r="206" spans="1:6" x14ac:dyDescent="0.15">
      <c r="A206" s="24" t="str">
        <f>Enter!A182</f>
        <v>USA / CA</v>
      </c>
      <c r="B206" s="24" t="str">
        <f>Enter!B205</f>
        <v xml:space="preserve">WEINSTOCK </v>
      </c>
      <c r="C206" s="24" t="str">
        <f>Enter!C205</f>
        <v xml:space="preserve">     ZINFANDEL *</v>
      </c>
      <c r="D206" s="28">
        <f>Enter!D205</f>
        <v>14.99</v>
      </c>
      <c r="E206" s="24">
        <f>Enter!E205</f>
        <v>0</v>
      </c>
      <c r="F206" s="28">
        <f>Enter!F205</f>
        <v>0</v>
      </c>
    </row>
    <row r="207" spans="1:6" x14ac:dyDescent="0.15">
      <c r="A207" s="24" t="str">
        <f>Enter!A183</f>
        <v>USA / CA</v>
      </c>
      <c r="B207" s="24" t="str">
        <f>Enter!B206</f>
        <v>BARTENURA</v>
      </c>
      <c r="C207" s="24" t="str">
        <f>Enter!C206</f>
        <v>MOSCATO *</v>
      </c>
      <c r="D207" s="28">
        <f>Enter!D206</f>
        <v>10.99</v>
      </c>
      <c r="E207" s="24">
        <f>Enter!E206</f>
        <v>0</v>
      </c>
      <c r="F207" s="28">
        <f>Enter!F206</f>
        <v>0</v>
      </c>
    </row>
    <row r="208" spans="1:6" x14ac:dyDescent="0.15">
      <c r="A208" s="24" t="str">
        <f>Enter!A184</f>
        <v>USA / CA</v>
      </c>
      <c r="B208" s="24" t="str">
        <f>Enter!B207</f>
        <v>BARTENURA</v>
      </c>
      <c r="C208" s="24" t="str">
        <f>Enter!C207</f>
        <v>MALVASIA *</v>
      </c>
      <c r="D208" s="28">
        <f>Enter!D207</f>
        <v>10.99</v>
      </c>
      <c r="E208" s="24">
        <f>Enter!E207</f>
        <v>0</v>
      </c>
      <c r="F208" s="28">
        <f>Enter!F207</f>
        <v>0</v>
      </c>
    </row>
    <row r="209" spans="1:6" x14ac:dyDescent="0.15">
      <c r="B209" s="24" t="str">
        <f>Enter!B208</f>
        <v>BARTENURA</v>
      </c>
      <c r="C209" s="24" t="str">
        <f>Enter!C208</f>
        <v>PINOT GRIGIO*</v>
      </c>
      <c r="D209" s="28">
        <f>Enter!D208</f>
        <v>10.99</v>
      </c>
      <c r="E209" s="24">
        <f>Enter!E208</f>
        <v>0</v>
      </c>
      <c r="F209" s="28">
        <f>Enter!F208</f>
        <v>0</v>
      </c>
    </row>
    <row r="210" spans="1:6" x14ac:dyDescent="0.15">
      <c r="A210" s="24" t="str">
        <f>Enter!A185</f>
        <v>USA / CA</v>
      </c>
      <c r="B210" s="24" t="str">
        <f>Enter!B209</f>
        <v>BARTENURA</v>
      </c>
      <c r="C210" s="24" t="str">
        <f>Enter!C209</f>
        <v xml:space="preserve">ROSSO TOSCANO* </v>
      </c>
      <c r="D210" s="28">
        <f>Enter!D209</f>
        <v>6.99</v>
      </c>
      <c r="E210" s="24">
        <f>Enter!E209</f>
        <v>0</v>
      </c>
      <c r="F210" s="28">
        <f>Enter!F209</f>
        <v>0</v>
      </c>
    </row>
    <row r="211" spans="1:6" x14ac:dyDescent="0.15">
      <c r="A211" s="24" t="str">
        <f>Enter!A186</f>
        <v>USA / CA</v>
      </c>
      <c r="B211" s="24" t="str">
        <f>Enter!B210</f>
        <v>BARTENURA</v>
      </c>
      <c r="C211" s="24" t="str">
        <f>Enter!C210</f>
        <v>PROSECCO*</v>
      </c>
      <c r="D211" s="28">
        <f>Enter!D210</f>
        <v>14.99</v>
      </c>
      <c r="E211" s="24">
        <f>Enter!E210</f>
        <v>0</v>
      </c>
      <c r="F211" s="28">
        <f>Enter!F210</f>
        <v>0</v>
      </c>
    </row>
    <row r="212" spans="1:6" x14ac:dyDescent="0.15">
      <c r="A212" s="24" t="str">
        <f>Enter!A187</f>
        <v>USA / CA</v>
      </c>
      <c r="B212" s="24" t="str">
        <f>Enter!B211</f>
        <v>BARTENURA</v>
      </c>
      <c r="C212" s="24" t="str">
        <f>Enter!C211</f>
        <v>ASTI*</v>
      </c>
      <c r="D212" s="28">
        <f>Enter!D211</f>
        <v>14.99</v>
      </c>
      <c r="E212" s="24">
        <f>Enter!E211</f>
        <v>0</v>
      </c>
      <c r="F212" s="28">
        <f>Enter!F211</f>
        <v>0</v>
      </c>
    </row>
    <row r="213" spans="1:6" x14ac:dyDescent="0.15">
      <c r="A213" s="24" t="str">
        <f>Enter!A188</f>
        <v>USA / CA</v>
      </c>
      <c r="B213" s="24" t="str">
        <f>Enter!B212</f>
        <v>BARTENURA</v>
      </c>
      <c r="C213" s="24" t="str">
        <f>Enter!C212</f>
        <v>MOSCATO SPUMANTE*</v>
      </c>
      <c r="D213" s="28">
        <f>Enter!D212</f>
        <v>11.99</v>
      </c>
      <c r="E213" s="24">
        <f>Enter!E212</f>
        <v>0</v>
      </c>
      <c r="F213" s="28">
        <f>Enter!F212</f>
        <v>0</v>
      </c>
    </row>
    <row r="214" spans="1:6" x14ac:dyDescent="0.15">
      <c r="A214" s="24" t="str">
        <f>Enter!A189</f>
        <v>USA / CA</v>
      </c>
      <c r="B214" s="24" t="str">
        <f>Enter!B213</f>
        <v>BARTENURA</v>
      </c>
      <c r="C214" s="24" t="str">
        <f>Enter!C213</f>
        <v>MOSCATO ROSE BRUT*</v>
      </c>
      <c r="D214" s="28">
        <f>Enter!D213</f>
        <v>11.99</v>
      </c>
      <c r="E214" s="24">
        <f>Enter!E213</f>
        <v>0</v>
      </c>
      <c r="F214" s="28">
        <f>Enter!F213</f>
        <v>0</v>
      </c>
    </row>
    <row r="215" spans="1:6" x14ac:dyDescent="0.15">
      <c r="B215" s="24" t="str">
        <f>Enter!B214</f>
        <v>GABRIELE</v>
      </c>
      <c r="C215" s="24" t="str">
        <f>Enter!C214</f>
        <v>DOLCEMENTE (SWEET RED)*</v>
      </c>
      <c r="D215" s="28">
        <f>Enter!D214</f>
        <v>6.99</v>
      </c>
      <c r="E215" s="24">
        <f>Enter!E214</f>
        <v>0</v>
      </c>
      <c r="F215" s="28">
        <f>Enter!F214</f>
        <v>0</v>
      </c>
    </row>
    <row r="216" spans="1:6" x14ac:dyDescent="0.15">
      <c r="A216" s="24" t="str">
        <f>Enter!A190</f>
        <v>USA / CA</v>
      </c>
      <c r="B216" s="24" t="str">
        <f>Enter!B215</f>
        <v>GABRIELE</v>
      </c>
      <c r="C216" s="24" t="str">
        <f>Enter!C215</f>
        <v>CHIANTI*</v>
      </c>
      <c r="D216" s="28">
        <f>Enter!D215</f>
        <v>11.99</v>
      </c>
      <c r="E216" s="24">
        <f>Enter!E215</f>
        <v>0</v>
      </c>
      <c r="F216" s="28">
        <f>Enter!F215</f>
        <v>0</v>
      </c>
    </row>
    <row r="217" spans="1:6" x14ac:dyDescent="0.15">
      <c r="A217" s="24" t="str">
        <f>Enter!A191</f>
        <v>USA / CA</v>
      </c>
      <c r="B217" s="24" t="str">
        <f>Enter!B216</f>
        <v>GABRIELE</v>
      </c>
      <c r="C217" s="24" t="str">
        <f>Enter!C216</f>
        <v>SANGIOVESE*</v>
      </c>
      <c r="D217" s="28">
        <f>Enter!D216</f>
        <v>7.99</v>
      </c>
      <c r="E217" s="24">
        <f>Enter!E216</f>
        <v>0</v>
      </c>
      <c r="F217" s="28">
        <f>Enter!F216</f>
        <v>0</v>
      </c>
    </row>
    <row r="218" spans="1:6" x14ac:dyDescent="0.15">
      <c r="B218" s="24" t="str">
        <f>Enter!B217</f>
        <v>GABRIELE</v>
      </c>
      <c r="C218" s="24" t="str">
        <f>Enter!C217</f>
        <v>MONTEPULCIANO*</v>
      </c>
      <c r="D218" s="28">
        <f>Enter!D217</f>
        <v>10.99</v>
      </c>
      <c r="E218" s="24">
        <f>Enter!E217</f>
        <v>0</v>
      </c>
      <c r="F218" s="28">
        <f>Enter!F217</f>
        <v>0</v>
      </c>
    </row>
    <row r="219" spans="1:6" x14ac:dyDescent="0.15">
      <c r="A219" s="24" t="str">
        <f>Enter!A192</f>
        <v>USA / CA</v>
      </c>
      <c r="B219" s="24" t="str">
        <f>Enter!B218</f>
        <v>GABRIELE</v>
      </c>
      <c r="C219" s="24" t="str">
        <f>Enter!C218</f>
        <v>SPUMANTE ROSSO*</v>
      </c>
      <c r="D219" s="28">
        <f>Enter!D218</f>
        <v>12.99</v>
      </c>
      <c r="E219" s="24">
        <f>Enter!E218</f>
        <v>0</v>
      </c>
      <c r="F219" s="28">
        <f>Enter!F218</f>
        <v>0</v>
      </c>
    </row>
    <row r="220" spans="1:6" x14ac:dyDescent="0.15">
      <c r="A220" s="24" t="str">
        <f>Enter!A193</f>
        <v>USA / CA</v>
      </c>
      <c r="B220" s="24" t="str">
        <f>Enter!B219</f>
        <v>RASHI</v>
      </c>
      <c r="C220" s="24" t="str">
        <f>Enter!C219</f>
        <v>MOSCATO*</v>
      </c>
      <c r="D220" s="28">
        <f>Enter!D219</f>
        <v>9.99</v>
      </c>
      <c r="E220" s="24">
        <f>Enter!E219</f>
        <v>0</v>
      </c>
      <c r="F220" s="28">
        <f>Enter!F219</f>
        <v>0</v>
      </c>
    </row>
    <row r="221" spans="1:6" x14ac:dyDescent="0.15">
      <c r="A221" s="24" t="str">
        <f>Enter!A194</f>
        <v>USA / CA</v>
      </c>
      <c r="B221" s="24" t="str">
        <f>Enter!B220</f>
        <v>RASHI</v>
      </c>
      <c r="C221" s="24" t="str">
        <f>Enter!C220</f>
        <v>LIGHT CONCORD WHITE *</v>
      </c>
      <c r="D221" s="28">
        <f>Enter!D220</f>
        <v>3.99</v>
      </c>
      <c r="E221" s="24">
        <f>Enter!E220</f>
        <v>0</v>
      </c>
      <c r="F221" s="28">
        <f>Enter!F220</f>
        <v>0</v>
      </c>
    </row>
    <row r="222" spans="1:6" x14ac:dyDescent="0.15">
      <c r="A222" s="24" t="str">
        <f>Enter!A195</f>
        <v>USA / CA</v>
      </c>
      <c r="B222" s="24" t="str">
        <f>Enter!B221</f>
        <v>RASHI</v>
      </c>
      <c r="C222" s="24" t="str">
        <f>Enter!C221</f>
        <v>LIGHT CONCORD RED *</v>
      </c>
      <c r="D222" s="28">
        <f>Enter!D221</f>
        <v>3.99</v>
      </c>
      <c r="E222" s="24">
        <f>Enter!E221</f>
        <v>0</v>
      </c>
      <c r="F222" s="28">
        <f>Enter!F221</f>
        <v>0</v>
      </c>
    </row>
    <row r="223" spans="1:6" x14ac:dyDescent="0.15">
      <c r="A223" s="24" t="str">
        <f>Enter!A196</f>
        <v>USA / CA</v>
      </c>
      <c r="B223" s="24" t="str">
        <f>Enter!B222</f>
        <v>RASHI</v>
      </c>
      <c r="C223" s="24" t="str">
        <f>Enter!C222</f>
        <v>LIGHT CONCORD PINK *</v>
      </c>
      <c r="D223" s="28">
        <f>Enter!D222</f>
        <v>3.99</v>
      </c>
      <c r="E223" s="24">
        <f>Enter!E222</f>
        <v>0</v>
      </c>
      <c r="F223" s="28">
        <f>Enter!F222</f>
        <v>0</v>
      </c>
    </row>
    <row r="224" spans="1:6" x14ac:dyDescent="0.15">
      <c r="A224" s="24" t="str">
        <f>Enter!A197</f>
        <v>USA / CA</v>
      </c>
      <c r="B224" s="24" t="str">
        <f>Enter!B223</f>
        <v>RASHI</v>
      </c>
      <c r="C224" s="24" t="str">
        <f>Enter!C223</f>
        <v>JOYVIN RED *</v>
      </c>
      <c r="D224" s="28">
        <f>Enter!D223</f>
        <v>6.99</v>
      </c>
      <c r="E224" s="24">
        <f>Enter!E223</f>
        <v>0</v>
      </c>
      <c r="F224" s="28">
        <f>Enter!F223</f>
        <v>0</v>
      </c>
    </row>
    <row r="225" spans="1:6" x14ac:dyDescent="0.15">
      <c r="A225" s="24" t="str">
        <f>Enter!A198</f>
        <v>USA / CA</v>
      </c>
      <c r="B225" s="24" t="str">
        <f>Enter!B224</f>
        <v>RASHI</v>
      </c>
      <c r="C225" s="24" t="str">
        <f>Enter!C224</f>
        <v>JOYVIN WHITE *</v>
      </c>
      <c r="D225" s="28">
        <f>Enter!D224</f>
        <v>6.99</v>
      </c>
      <c r="E225" s="24">
        <f>Enter!E224</f>
        <v>0</v>
      </c>
      <c r="F225" s="28">
        <f>Enter!F224</f>
        <v>0</v>
      </c>
    </row>
    <row r="226" spans="1:6" x14ac:dyDescent="0.15">
      <c r="A226" s="24" t="str">
        <f>Enter!A199</f>
        <v>USA / CA</v>
      </c>
      <c r="B226" s="24" t="str">
        <f>Enter!B225</f>
        <v>RASHI</v>
      </c>
      <c r="C226" s="24" t="str">
        <f>Enter!C225</f>
        <v>CALIFORNIA CLARET *</v>
      </c>
      <c r="D226" s="28">
        <f>Enter!D225</f>
        <v>7.99</v>
      </c>
      <c r="E226" s="24">
        <f>Enter!E225</f>
        <v>0</v>
      </c>
      <c r="F226" s="28">
        <f>Enter!F225</f>
        <v>0</v>
      </c>
    </row>
    <row r="227" spans="1:6" x14ac:dyDescent="0.15">
      <c r="A227" s="24" t="str">
        <f>Enter!A200</f>
        <v>USA / CA</v>
      </c>
      <c r="B227" s="24" t="str">
        <f>Enter!B226</f>
        <v>RASHI</v>
      </c>
      <c r="C227" s="24" t="str">
        <f>Enter!C226</f>
        <v>BLACK MUSCAT</v>
      </c>
      <c r="D227" s="28">
        <f>Enter!D226</f>
        <v>7.99</v>
      </c>
      <c r="E227" s="24">
        <f>Enter!E226</f>
        <v>0</v>
      </c>
      <c r="F227" s="28">
        <f>Enter!F226</f>
        <v>0</v>
      </c>
    </row>
    <row r="228" spans="1:6" x14ac:dyDescent="0.15">
      <c r="A228" s="24" t="str">
        <f>Enter!A201</f>
        <v>USA / CA</v>
      </c>
      <c r="B228" s="24" t="str">
        <f>Enter!B227</f>
        <v>TERRA DI SETA</v>
      </c>
      <c r="C228" s="24" t="str">
        <f>Enter!C227</f>
        <v>CHIANTI</v>
      </c>
      <c r="D228" s="28">
        <f>Enter!D227</f>
        <v>11.99</v>
      </c>
      <c r="E228" s="24">
        <f>Enter!E227</f>
        <v>0</v>
      </c>
      <c r="F228" s="28">
        <f>Enter!F227</f>
        <v>0</v>
      </c>
    </row>
    <row r="229" spans="1:6" x14ac:dyDescent="0.15">
      <c r="A229" s="24" t="str">
        <f>Enter!A202</f>
        <v>USA / CA</v>
      </c>
      <c r="B229" s="24" t="str">
        <f>Enter!B228</f>
        <v>GOOSE BAY</v>
      </c>
      <c r="C229" s="24" t="str">
        <f>Enter!C228</f>
        <v>SAUVIGNON BLANC*</v>
      </c>
      <c r="D229" s="28">
        <f>Enter!D228</f>
        <v>14.99</v>
      </c>
      <c r="E229" s="24">
        <f>Enter!E228</f>
        <v>0</v>
      </c>
      <c r="F229" s="28">
        <f>Enter!F228</f>
        <v>0</v>
      </c>
    </row>
    <row r="230" spans="1:6" x14ac:dyDescent="0.15">
      <c r="A230" s="24" t="str">
        <f>Enter!A203</f>
        <v>USA / CA</v>
      </c>
      <c r="B230" s="24" t="str">
        <f>Enter!B229</f>
        <v>GOOSE BAY</v>
      </c>
      <c r="C230" s="24" t="str">
        <f>Enter!C229</f>
        <v>CHARDONNAY*</v>
      </c>
      <c r="D230" s="28">
        <f>Enter!D229</f>
        <v>14.99</v>
      </c>
      <c r="E230" s="24">
        <f>Enter!E229</f>
        <v>0</v>
      </c>
      <c r="F230" s="28">
        <f>Enter!F229</f>
        <v>0</v>
      </c>
    </row>
    <row r="231" spans="1:6" x14ac:dyDescent="0.15">
      <c r="A231" s="24" t="str">
        <f>Enter!A204</f>
        <v>USA / CA</v>
      </c>
      <c r="B231" s="24" t="str">
        <f>Enter!B230</f>
        <v>GOOSE BAY</v>
      </c>
      <c r="C231" s="24" t="str">
        <f>Enter!C230</f>
        <v>PINOT NOIR*</v>
      </c>
      <c r="D231" s="28">
        <f>Enter!D230</f>
        <v>15.99</v>
      </c>
      <c r="E231" s="24">
        <f>Enter!E230</f>
        <v>0</v>
      </c>
      <c r="F231" s="28">
        <f>Enter!F230</f>
        <v>0</v>
      </c>
    </row>
    <row r="232" spans="1:6" x14ac:dyDescent="0.15">
      <c r="A232" s="24" t="str">
        <f>Enter!A205</f>
        <v>USA / CA</v>
      </c>
      <c r="B232" s="24" t="str">
        <f>Enter!B231</f>
        <v>GOOSE BAY</v>
      </c>
      <c r="C232" s="24" t="str">
        <f>Enter!C231</f>
        <v>VIOGNIER*</v>
      </c>
      <c r="D232" s="28">
        <f>Enter!D231</f>
        <v>19.989999999999998</v>
      </c>
      <c r="E232" s="24">
        <f>Enter!E231</f>
        <v>0</v>
      </c>
      <c r="F232" s="28">
        <f>Enter!F231</f>
        <v>0</v>
      </c>
    </row>
    <row r="233" spans="1:6" x14ac:dyDescent="0.15">
      <c r="B233" s="24" t="str">
        <f>Enter!B232</f>
        <v>ALTOONA HILLS</v>
      </c>
      <c r="C233" s="24" t="str">
        <f>Enter!C232</f>
        <v>CHARDONNAY*</v>
      </c>
      <c r="D233" s="28">
        <f>Enter!D232</f>
        <v>4.99</v>
      </c>
      <c r="E233" s="24">
        <f>Enter!E232</f>
        <v>0</v>
      </c>
      <c r="F233" s="28">
        <f>Enter!F232</f>
        <v>0</v>
      </c>
    </row>
    <row r="234" spans="1:6" x14ac:dyDescent="0.15">
      <c r="A234" s="24" t="str">
        <f>Enter!A206</f>
        <v>ITALY</v>
      </c>
      <c r="B234" s="24" t="str">
        <f>Enter!B233</f>
        <v>ALTOONA HILLS</v>
      </c>
      <c r="C234" s="24" t="str">
        <f>Enter!C233</f>
        <v>SHIRAZ*</v>
      </c>
      <c r="D234" s="28">
        <f>Enter!D233</f>
        <v>4.99</v>
      </c>
      <c r="E234" s="24">
        <f>Enter!E233</f>
        <v>0</v>
      </c>
      <c r="F234" s="28">
        <f>Enter!F233</f>
        <v>0</v>
      </c>
    </row>
    <row r="235" spans="1:6" x14ac:dyDescent="0.15">
      <c r="A235" s="24" t="str">
        <f>Enter!A207</f>
        <v>ITALY</v>
      </c>
      <c r="B235" s="24" t="str">
        <f>Enter!B234</f>
        <v>ALTOONA HILLS</v>
      </c>
      <c r="C235" s="24" t="str">
        <f>Enter!C234</f>
        <v>CABERNET/SHIRAZ*</v>
      </c>
      <c r="D235" s="28">
        <f>Enter!D234</f>
        <v>4.99</v>
      </c>
      <c r="E235" s="24">
        <f>Enter!E234</f>
        <v>0</v>
      </c>
      <c r="F235" s="28">
        <f>Enter!F234</f>
        <v>0</v>
      </c>
    </row>
    <row r="236" spans="1:6" x14ac:dyDescent="0.15">
      <c r="A236" s="24" t="str">
        <f>Enter!A208</f>
        <v>ITALY</v>
      </c>
      <c r="B236" s="24" t="str">
        <f>Enter!B235</f>
        <v>ALTOONA HILLS</v>
      </c>
      <c r="C236" s="24" t="str">
        <f>Enter!C235</f>
        <v>CABERNET/MERLOT*</v>
      </c>
      <c r="D236" s="28">
        <f>Enter!D235</f>
        <v>4.99</v>
      </c>
      <c r="E236" s="24">
        <f>Enter!E235</f>
        <v>0</v>
      </c>
      <c r="F236" s="28">
        <f>Enter!F235</f>
        <v>0</v>
      </c>
    </row>
    <row r="237" spans="1:6" x14ac:dyDescent="0.15">
      <c r="A237" s="24" t="str">
        <f>Enter!A209</f>
        <v>ITALY</v>
      </c>
      <c r="B237" s="24" t="str">
        <f>Enter!B236</f>
        <v>HARKHAM</v>
      </c>
      <c r="C237" s="24" t="str">
        <f>Enter!C236</f>
        <v>CHARDONNAY</v>
      </c>
      <c r="D237" s="28">
        <f>Enter!D236</f>
        <v>14.99</v>
      </c>
      <c r="E237" s="24">
        <f>Enter!E236</f>
        <v>0</v>
      </c>
      <c r="F237" s="28">
        <f>Enter!F236</f>
        <v>0</v>
      </c>
    </row>
    <row r="238" spans="1:6" x14ac:dyDescent="0.15">
      <c r="A238" s="24" t="str">
        <f>Enter!A210</f>
        <v>ITALY</v>
      </c>
      <c r="B238" s="24" t="str">
        <f>Enter!B237</f>
        <v>HARKHAM</v>
      </c>
      <c r="C238" s="24" t="str">
        <f>Enter!C237</f>
        <v>CABERNET/MERLOT</v>
      </c>
      <c r="D238" s="28">
        <f>Enter!D237</f>
        <v>14.99</v>
      </c>
      <c r="E238" s="24">
        <f>Enter!E237</f>
        <v>0</v>
      </c>
      <c r="F238" s="28">
        <f>Enter!F237</f>
        <v>0</v>
      </c>
    </row>
    <row r="239" spans="1:6" x14ac:dyDescent="0.15">
      <c r="A239" s="24" t="str">
        <f>Enter!A211</f>
        <v>ITALY</v>
      </c>
      <c r="B239" s="24" t="str">
        <f>Enter!B238</f>
        <v>HARKHAM</v>
      </c>
      <c r="C239" s="24" t="str">
        <f>Enter!C238</f>
        <v>SHIRAZ</v>
      </c>
      <c r="D239" s="28">
        <f>Enter!D238</f>
        <v>14.99</v>
      </c>
      <c r="E239" s="24">
        <f>Enter!E238</f>
        <v>0</v>
      </c>
      <c r="F239" s="28">
        <f>Enter!F238</f>
        <v>0</v>
      </c>
    </row>
    <row r="240" spans="1:6" x14ac:dyDescent="0.15">
      <c r="A240" s="24" t="str">
        <f>Enter!A212</f>
        <v>ITALY</v>
      </c>
      <c r="B240" s="24" t="str">
        <f>Enter!B239</f>
        <v>TEAL LAKE</v>
      </c>
      <c r="C240" s="24" t="str">
        <f>Enter!C239</f>
        <v>CHARDONNAY *</v>
      </c>
      <c r="D240" s="28">
        <f>Enter!D239</f>
        <v>10.99</v>
      </c>
      <c r="E240" s="24">
        <f>Enter!E239</f>
        <v>0</v>
      </c>
      <c r="F240" s="28">
        <f>Enter!F239</f>
        <v>0</v>
      </c>
    </row>
    <row r="241" spans="1:6" x14ac:dyDescent="0.15">
      <c r="A241" s="24" t="str">
        <f>Enter!A213</f>
        <v>ITALY</v>
      </c>
      <c r="B241" s="24" t="str">
        <f>Enter!B240</f>
        <v>TEAL LAKE</v>
      </c>
      <c r="C241" s="24" t="str">
        <f>Enter!C240</f>
        <v>MOSCATO D’AUSSIE*</v>
      </c>
      <c r="D241" s="28">
        <f>Enter!D240</f>
        <v>5.99</v>
      </c>
      <c r="E241" s="24">
        <f>Enter!E240</f>
        <v>0</v>
      </c>
      <c r="F241" s="28">
        <f>Enter!F240</f>
        <v>0</v>
      </c>
    </row>
    <row r="242" spans="1:6" x14ac:dyDescent="0.15">
      <c r="B242" s="24" t="str">
        <f>Enter!B241</f>
        <v>TEAL LAKE</v>
      </c>
      <c r="C242" s="24" t="str">
        <f>Enter!C241</f>
        <v>SHIRAZ *</v>
      </c>
      <c r="D242" s="28">
        <f>Enter!D241</f>
        <v>10.99</v>
      </c>
      <c r="E242" s="24">
        <f>Enter!E241</f>
        <v>1</v>
      </c>
      <c r="F242" s="28">
        <f>Enter!F241</f>
        <v>10.99</v>
      </c>
    </row>
    <row r="243" spans="1:6" x14ac:dyDescent="0.15">
      <c r="A243" s="24" t="str">
        <f>Enter!A214</f>
        <v>ITALY</v>
      </c>
      <c r="B243" s="24" t="str">
        <f>Enter!B242</f>
        <v>TEAL LAKE</v>
      </c>
      <c r="C243" s="24" t="str">
        <f>Enter!C242</f>
        <v>CABERNET/MERLOT *</v>
      </c>
      <c r="D243" s="28">
        <f>Enter!D242</f>
        <v>10.99</v>
      </c>
      <c r="E243" s="24">
        <f>Enter!E242</f>
        <v>0</v>
      </c>
      <c r="F243" s="28">
        <f>Enter!F242</f>
        <v>0</v>
      </c>
    </row>
    <row r="244" spans="1:6" x14ac:dyDescent="0.15">
      <c r="A244" s="24" t="str">
        <f>Enter!A215</f>
        <v>ITALY</v>
      </c>
      <c r="B244" s="24" t="str">
        <f>Enter!B243</f>
        <v>TEAL LAKE</v>
      </c>
      <c r="C244" s="24" t="str">
        <f>Enter!C243</f>
        <v>RESERVE SHIRAZ*</v>
      </c>
      <c r="D244" s="28">
        <f>Enter!D243</f>
        <v>15.99</v>
      </c>
      <c r="E244" s="24">
        <f>Enter!E243</f>
        <v>0</v>
      </c>
      <c r="F244" s="28">
        <f>Enter!F243</f>
        <v>0</v>
      </c>
    </row>
    <row r="245" spans="1:6" x14ac:dyDescent="0.15">
      <c r="A245" s="24" t="str">
        <f>Enter!A216</f>
        <v>ITALY</v>
      </c>
      <c r="B245" s="24" t="str">
        <f>Enter!B244</f>
        <v>TEAL LAKE</v>
      </c>
      <c r="C245" s="24" t="str">
        <f>Enter!C244</f>
        <v>SPARKLING MUSCAT*</v>
      </c>
      <c r="D245" s="28">
        <f>Enter!D244</f>
        <v>8.99</v>
      </c>
      <c r="E245" s="24">
        <f>Enter!E244</f>
        <v>0</v>
      </c>
      <c r="F245" s="28">
        <f>Enter!F244</f>
        <v>0</v>
      </c>
    </row>
    <row r="246" spans="1:6" x14ac:dyDescent="0.15">
      <c r="A246" s="24" t="str">
        <f>Enter!A217</f>
        <v>ITALY</v>
      </c>
      <c r="B246" s="24" t="str">
        <f>Enter!B245</f>
        <v>CAPCANES</v>
      </c>
      <c r="C246" s="24" t="str">
        <f>Enter!C245</f>
        <v>PERAJ HA’ABIB</v>
      </c>
      <c r="D246" s="28">
        <f>Enter!D245</f>
        <v>45.99</v>
      </c>
      <c r="E246" s="24">
        <f>Enter!E245</f>
        <v>0</v>
      </c>
      <c r="F246" s="28">
        <f>Enter!F245</f>
        <v>0</v>
      </c>
    </row>
    <row r="247" spans="1:6" x14ac:dyDescent="0.15">
      <c r="A247" s="24" t="str">
        <f>Enter!A218</f>
        <v>ITALY</v>
      </c>
      <c r="B247" s="24" t="str">
        <f>Enter!B246</f>
        <v>CAPCANES</v>
      </c>
      <c r="C247" s="24" t="str">
        <f>Enter!C246</f>
        <v>PERAJ PETITA</v>
      </c>
      <c r="D247" s="28">
        <f>Enter!D246</f>
        <v>14.99</v>
      </c>
      <c r="E247" s="24">
        <f>Enter!E246</f>
        <v>0</v>
      </c>
      <c r="F247" s="28">
        <f>Enter!F246</f>
        <v>0</v>
      </c>
    </row>
    <row r="248" spans="1:6" x14ac:dyDescent="0.15">
      <c r="B248" s="24" t="str">
        <f>Enter!B247</f>
        <v>ELVI WINERY</v>
      </c>
      <c r="C248" s="24" t="str">
        <f>Enter!C247</f>
        <v>ADAR BRUT</v>
      </c>
      <c r="D248" s="28">
        <f>Enter!D247</f>
        <v>15.99</v>
      </c>
      <c r="E248" s="24">
        <f>Enter!E247</f>
        <v>0</v>
      </c>
      <c r="F248" s="28">
        <f>Enter!F247</f>
        <v>0</v>
      </c>
    </row>
    <row r="249" spans="1:6" x14ac:dyDescent="0.15">
      <c r="A249" s="24" t="str">
        <f>Enter!A219</f>
        <v>ITALY</v>
      </c>
      <c r="B249" s="24" t="str">
        <f>Enter!B248</f>
        <v>ELVI WINERY</v>
      </c>
      <c r="C249" s="24" t="str">
        <f>Enter!C248</f>
        <v>ADAR RED WINE</v>
      </c>
      <c r="D249" s="28">
        <f>Enter!D248</f>
        <v>23.99</v>
      </c>
      <c r="E249" s="24">
        <f>Enter!E248</f>
        <v>0</v>
      </c>
      <c r="F249" s="28">
        <f>Enter!F248</f>
        <v>0</v>
      </c>
    </row>
    <row r="250" spans="1:6" x14ac:dyDescent="0.15">
      <c r="A250" s="24" t="str">
        <f>Enter!A220</f>
        <v>ITALY</v>
      </c>
      <c r="B250" s="24" t="str">
        <f>Enter!B249</f>
        <v>ELVI WINERY</v>
      </c>
      <c r="C250" s="24" t="str">
        <f>Enter!C249</f>
        <v>EL 26 (DRY RED BLEND)</v>
      </c>
      <c r="D250" s="28">
        <f>Enter!D249</f>
        <v>46.99</v>
      </c>
      <c r="E250" s="24">
        <f>Enter!E249</f>
        <v>0</v>
      </c>
      <c r="F250" s="28">
        <f>Enter!F249</f>
        <v>0</v>
      </c>
    </row>
    <row r="251" spans="1:6" x14ac:dyDescent="0.15">
      <c r="A251" s="24" t="str">
        <f>Enter!A221</f>
        <v>ITALY</v>
      </c>
      <c r="B251" s="24" t="str">
        <f>Enter!B250</f>
        <v>ELVI WINERY</v>
      </c>
      <c r="C251" s="24" t="str">
        <f>Enter!C250</f>
        <v>EL26 (SWEET RED) (500ML)</v>
      </c>
      <c r="D251" s="28">
        <f>Enter!D250</f>
        <v>49.99</v>
      </c>
      <c r="E251" s="24">
        <f>Enter!E250</f>
        <v>0</v>
      </c>
      <c r="F251" s="28">
        <f>Enter!F250</f>
        <v>0</v>
      </c>
    </row>
    <row r="252" spans="1:6" x14ac:dyDescent="0.15">
      <c r="A252" s="24" t="str">
        <f>Enter!A222</f>
        <v>ITALY</v>
      </c>
      <c r="B252" s="24" t="str">
        <f>Enter!B251</f>
        <v>ELVI WINERY</v>
      </c>
      <c r="C252" s="24" t="str">
        <f>Enter!C251</f>
        <v>ELVI WINES CLASSICO*</v>
      </c>
      <c r="D252" s="28">
        <f>Enter!D251</f>
        <v>11.99</v>
      </c>
      <c r="E252" s="24">
        <f>Enter!E251</f>
        <v>0</v>
      </c>
      <c r="F252" s="28">
        <f>Enter!F251</f>
        <v>0</v>
      </c>
    </row>
    <row r="253" spans="1:6" x14ac:dyDescent="0.15">
      <c r="A253" s="24" t="str">
        <f>Enter!A223</f>
        <v>ITALY</v>
      </c>
      <c r="B253" s="24" t="str">
        <f>Enter!B252</f>
        <v>ELVI WINERY</v>
      </c>
      <c r="C253" s="24" t="str">
        <f>Enter!C252</f>
        <v>NESS RED</v>
      </c>
      <c r="D253" s="28">
        <f>Enter!D252</f>
        <v>14.99</v>
      </c>
      <c r="E253" s="24">
        <f>Enter!E252</f>
        <v>0</v>
      </c>
      <c r="F253" s="28">
        <f>Enter!F252</f>
        <v>0</v>
      </c>
    </row>
    <row r="254" spans="1:6" x14ac:dyDescent="0.15">
      <c r="A254" s="24" t="str">
        <f>Enter!A224</f>
        <v>ITALY</v>
      </c>
      <c r="B254" s="24" t="str">
        <f>Enter!B253</f>
        <v>ELVI WINERY</v>
      </c>
      <c r="C254" s="24" t="str">
        <f>Enter!C253</f>
        <v>NESS BLANCO</v>
      </c>
      <c r="D254" s="28">
        <f>Enter!D253</f>
        <v>13.99</v>
      </c>
      <c r="E254" s="24">
        <f>Enter!E253</f>
        <v>0</v>
      </c>
      <c r="F254" s="28">
        <f>Enter!F253</f>
        <v>0</v>
      </c>
    </row>
    <row r="255" spans="1:6" x14ac:dyDescent="0.15">
      <c r="A255" s="24" t="str">
        <f>Enter!A225</f>
        <v>ITALY</v>
      </c>
      <c r="B255" s="24" t="str">
        <f>Enter!B254</f>
        <v>ELVI WINERY</v>
      </c>
      <c r="C255" s="24" t="str">
        <f>Enter!C254</f>
        <v>VINA ENCINA</v>
      </c>
      <c r="D255" s="28">
        <f>Enter!D254</f>
        <v>21.99</v>
      </c>
      <c r="E255" s="24">
        <f>Enter!E254</f>
        <v>0</v>
      </c>
      <c r="F255" s="28">
        <f>Enter!F254</f>
        <v>0</v>
      </c>
    </row>
    <row r="256" spans="1:6" x14ac:dyDescent="0.15">
      <c r="A256" s="24" t="str">
        <f>Enter!A226</f>
        <v>ITALY</v>
      </c>
      <c r="B256" s="24" t="str">
        <f>Enter!B255</f>
        <v>ELVI WINERY</v>
      </c>
      <c r="C256" s="24" t="str">
        <f>Enter!C255</f>
        <v>MATI (New)</v>
      </c>
      <c r="D256" s="28">
        <f>Enter!D255</f>
        <v>15.99</v>
      </c>
      <c r="E256" s="24">
        <f>Enter!E255</f>
        <v>0</v>
      </c>
      <c r="F256" s="28">
        <f>Enter!F255</f>
        <v>0</v>
      </c>
    </row>
    <row r="257" spans="1:6" x14ac:dyDescent="0.15">
      <c r="B257" s="24" t="str">
        <f>Enter!B256</f>
        <v>ELVI WINERY</v>
      </c>
      <c r="C257" s="24" t="str">
        <f>Enter!C256</f>
        <v xml:space="preserve">HERENZA CRIANZA </v>
      </c>
      <c r="D257" s="28">
        <f>Enter!D256</f>
        <v>24.99</v>
      </c>
      <c r="E257" s="24">
        <f>Enter!E256</f>
        <v>0</v>
      </c>
      <c r="F257" s="28">
        <f>Enter!F256</f>
        <v>0</v>
      </c>
    </row>
    <row r="258" spans="1:6" x14ac:dyDescent="0.15">
      <c r="A258" s="24" t="str">
        <f>Enter!A227</f>
        <v>ITALY</v>
      </c>
      <c r="B258" s="24" t="str">
        <f>Enter!B257</f>
        <v>ELVI WINERY</v>
      </c>
      <c r="C258" s="24" t="str">
        <f>Enter!C257</f>
        <v>RAMON CARDOVA</v>
      </c>
      <c r="D258" s="28">
        <f>Enter!D257</f>
        <v>0</v>
      </c>
      <c r="E258" s="24">
        <f>Enter!E257</f>
        <v>0</v>
      </c>
      <c r="F258" s="28">
        <f>Enter!F257</f>
        <v>0</v>
      </c>
    </row>
    <row r="259" spans="1:6" x14ac:dyDescent="0.15">
      <c r="B259" s="24" t="str">
        <f>Enter!B258</f>
        <v>ELVI WINERY</v>
      </c>
      <c r="C259" s="24" t="str">
        <f>Enter!C258</f>
        <v>RIOJA TINTO*</v>
      </c>
      <c r="D259" s="28">
        <f>Enter!D258</f>
        <v>12.99</v>
      </c>
      <c r="E259" s="24">
        <f>Enter!E258</f>
        <v>0</v>
      </c>
      <c r="F259" s="28">
        <f>Enter!F258</f>
        <v>0</v>
      </c>
    </row>
    <row r="260" spans="1:6" x14ac:dyDescent="0.15">
      <c r="A260" s="24" t="str">
        <f>Enter!A228</f>
        <v>NEW ZEALAND</v>
      </c>
      <c r="B260" s="24" t="str">
        <f>Enter!B259</f>
        <v>ELVI WINERY</v>
      </c>
      <c r="C260" s="24" t="str">
        <f>Enter!C259</f>
        <v>CRIANZA</v>
      </c>
      <c r="D260" s="28">
        <f>Enter!D259</f>
        <v>16.989999999999998</v>
      </c>
      <c r="E260" s="24">
        <f>Enter!E259</f>
        <v>0</v>
      </c>
      <c r="F260" s="28">
        <f>Enter!F259</f>
        <v>0</v>
      </c>
    </row>
    <row r="261" spans="1:6" x14ac:dyDescent="0.15">
      <c r="A261" s="24" t="str">
        <f>Enter!A229</f>
        <v>NEW ZEALAND</v>
      </c>
      <c r="B261" s="24" t="str">
        <f>Enter!B260</f>
        <v>CORDOVERO</v>
      </c>
      <c r="C261" s="24" t="str">
        <f>Enter!C260</f>
        <v>PORT</v>
      </c>
      <c r="D261" s="28">
        <f>Enter!D260</f>
        <v>28.99</v>
      </c>
      <c r="E261" s="24">
        <f>Enter!E260</f>
        <v>0</v>
      </c>
      <c r="F261" s="28">
        <f>Enter!F260</f>
        <v>0</v>
      </c>
    </row>
    <row r="262" spans="1:6" x14ac:dyDescent="0.15">
      <c r="A262" s="24" t="str">
        <f>Enter!A230</f>
        <v>NEW ZEALAND</v>
      </c>
      <c r="B262" s="24" t="str">
        <f>Enter!B261</f>
        <v>CORDOVERO</v>
      </c>
      <c r="C262" s="24" t="str">
        <f>Enter!C261</f>
        <v>CORDOVERO LBV PORT</v>
      </c>
      <c r="D262" s="28">
        <f>Enter!D261</f>
        <v>49.99</v>
      </c>
      <c r="E262" s="24">
        <f>Enter!E261</f>
        <v>0</v>
      </c>
      <c r="F262" s="28">
        <f>Enter!F261</f>
        <v>0</v>
      </c>
    </row>
    <row r="263" spans="1:6" x14ac:dyDescent="0.15">
      <c r="A263" s="24" t="str">
        <f>Enter!A231</f>
        <v>NEW ZEALAND</v>
      </c>
      <c r="B263" s="24" t="str">
        <f>Enter!B262</f>
        <v>ROYAL WINE</v>
      </c>
      <c r="C263" s="24" t="str">
        <f>Enter!C262</f>
        <v>CHATENEUF BLANC *</v>
      </c>
      <c r="D263" s="28">
        <f>Enter!D262</f>
        <v>9.99</v>
      </c>
      <c r="E263" s="24">
        <f>Enter!E262</f>
        <v>0</v>
      </c>
      <c r="F263" s="28">
        <f>Enter!F262</f>
        <v>0</v>
      </c>
    </row>
    <row r="264" spans="1:6" x14ac:dyDescent="0.15">
      <c r="B264" s="24" t="str">
        <f>Enter!B263</f>
        <v>ROYAL WINE</v>
      </c>
      <c r="C264" s="24" t="str">
        <f>Enter!C263</f>
        <v>CHATENEUF ROUGE*</v>
      </c>
      <c r="D264" s="28">
        <f>Enter!D263</f>
        <v>9.99</v>
      </c>
      <c r="E264" s="24">
        <f>Enter!E263</f>
        <v>0</v>
      </c>
      <c r="F264" s="28">
        <f>Enter!F263</f>
        <v>0</v>
      </c>
    </row>
    <row r="265" spans="1:6" x14ac:dyDescent="0.15">
      <c r="A265" s="24" t="str">
        <f>Enter!A232</f>
        <v>AUSTRALIA</v>
      </c>
      <c r="B265" s="24" t="str">
        <f>Enter!B264</f>
        <v>ROYAL WINE</v>
      </c>
      <c r="C265" s="24" t="str">
        <f>Enter!C264</f>
        <v>COTES DU RHONE *</v>
      </c>
      <c r="D265" s="28">
        <f>Enter!D264</f>
        <v>10.99</v>
      </c>
      <c r="E265" s="24">
        <f>Enter!E264</f>
        <v>0</v>
      </c>
      <c r="F265" s="28">
        <f>Enter!F264</f>
        <v>0</v>
      </c>
    </row>
    <row r="266" spans="1:6" x14ac:dyDescent="0.15">
      <c r="A266" s="24" t="str">
        <f>Enter!A233</f>
        <v>AUSTRALIA</v>
      </c>
      <c r="B266" s="24" t="str">
        <f>Enter!B265</f>
        <v>ROYAL WINE</v>
      </c>
      <c r="C266" s="24" t="str">
        <f>Enter!C265</f>
        <v>VOUVRAY *</v>
      </c>
      <c r="D266" s="28">
        <f>Enter!D265</f>
        <v>10.99</v>
      </c>
      <c r="E266" s="24">
        <f>Enter!E265</f>
        <v>0</v>
      </c>
      <c r="F266" s="28">
        <f>Enter!F265</f>
        <v>0</v>
      </c>
    </row>
    <row r="267" spans="1:6" x14ac:dyDescent="0.15">
      <c r="A267" s="24" t="str">
        <f>Enter!A234</f>
        <v>AUSTRALIA</v>
      </c>
      <c r="B267" s="24" t="str">
        <f>Enter!B266</f>
        <v>ROYAL WINE</v>
      </c>
      <c r="C267" s="24" t="str">
        <f>Enter!C266</f>
        <v xml:space="preserve">CH. FORCAS DUPRE </v>
      </c>
      <c r="D267" s="28">
        <f>Enter!D266</f>
        <v>22.99</v>
      </c>
      <c r="E267" s="24">
        <f>Enter!E266</f>
        <v>0</v>
      </c>
      <c r="F267" s="28">
        <f>Enter!F266</f>
        <v>0</v>
      </c>
    </row>
    <row r="268" spans="1:6" x14ac:dyDescent="0.15">
      <c r="A268" s="24" t="str">
        <f>Enter!A235</f>
        <v>AUSTRALIA</v>
      </c>
      <c r="B268" s="24" t="str">
        <f>Enter!B267</f>
        <v>ROYAL WINE</v>
      </c>
      <c r="C268" s="24" t="str">
        <f>Enter!C267</f>
        <v xml:space="preserve">CH. LABERGORCE </v>
      </c>
      <c r="D268" s="28">
        <f>Enter!D267</f>
        <v>49.99</v>
      </c>
      <c r="E268" s="24">
        <f>Enter!E267</f>
        <v>0</v>
      </c>
      <c r="F268" s="28">
        <f>Enter!F267</f>
        <v>0</v>
      </c>
    </row>
    <row r="269" spans="1:6" x14ac:dyDescent="0.15">
      <c r="B269" s="24" t="str">
        <f>Enter!B268</f>
        <v>ROYAL WINE</v>
      </c>
      <c r="C269" s="24" t="str">
        <f>Enter!C268</f>
        <v xml:space="preserve">CH. ROYAMOUNT  </v>
      </c>
      <c r="D269" s="28">
        <f>Enter!D268</f>
        <v>25.99</v>
      </c>
      <c r="E269" s="24">
        <f>Enter!E268</f>
        <v>0</v>
      </c>
      <c r="F269" s="28">
        <f>Enter!F268</f>
        <v>0</v>
      </c>
    </row>
    <row r="270" spans="1:6" x14ac:dyDescent="0.15">
      <c r="A270" s="24" t="str">
        <f>Enter!A236</f>
        <v>AUSTRALIA</v>
      </c>
      <c r="B270" s="24" t="str">
        <f>Enter!B269</f>
        <v>ROYAL WINE</v>
      </c>
      <c r="C270" s="24" t="str">
        <f>Enter!C269</f>
        <v>CH. ROLLAN DE BY*</v>
      </c>
      <c r="D270" s="28">
        <f>Enter!D269</f>
        <v>46.99</v>
      </c>
      <c r="E270" s="24">
        <f>Enter!E269</f>
        <v>0</v>
      </c>
      <c r="F270" s="28">
        <f>Enter!F269</f>
        <v>0</v>
      </c>
    </row>
    <row r="271" spans="1:6" x14ac:dyDescent="0.15">
      <c r="A271" s="24" t="str">
        <f>Enter!A237</f>
        <v>AUSTRALIA</v>
      </c>
      <c r="B271" s="24" t="str">
        <f>Enter!B270</f>
        <v>ROYAL WINE</v>
      </c>
      <c r="C271" s="24" t="str">
        <f>Enter!C270</f>
        <v>MALARTIC LAGRAVIERE ’</v>
      </c>
      <c r="D271" s="28">
        <f>Enter!D270</f>
        <v>49.99</v>
      </c>
      <c r="E271" s="24">
        <f>Enter!E270</f>
        <v>0</v>
      </c>
      <c r="F271" s="28">
        <f>Enter!F270</f>
        <v>0</v>
      </c>
    </row>
    <row r="272" spans="1:6" x14ac:dyDescent="0.15">
      <c r="A272" s="24" t="str">
        <f>Enter!A238</f>
        <v>AUSTRALIA</v>
      </c>
      <c r="B272" s="24" t="str">
        <f>Enter!B271</f>
        <v>ROYAL WINE</v>
      </c>
      <c r="C272" s="24" t="str">
        <f>Enter!C271</f>
        <v>PONTET CANET 2004</v>
      </c>
      <c r="D272" s="28">
        <f>Enter!D271</f>
        <v>109.99</v>
      </c>
      <c r="E272" s="24">
        <f>Enter!E271</f>
        <v>0</v>
      </c>
      <c r="F272" s="28">
        <f>Enter!F271</f>
        <v>0</v>
      </c>
    </row>
    <row r="273" spans="1:6" x14ac:dyDescent="0.15">
      <c r="B273" s="24" t="str">
        <f>Enter!B272</f>
        <v>ROYAL WINE</v>
      </c>
      <c r="C273" s="24" t="str">
        <f>Enter!C272</f>
        <v>HERZOG BLANC DE BLANC*</v>
      </c>
      <c r="D273" s="28">
        <f>Enter!D272</f>
        <v>11.99</v>
      </c>
      <c r="E273" s="24">
        <f>Enter!E272</f>
        <v>0</v>
      </c>
      <c r="F273" s="28">
        <f>Enter!F272</f>
        <v>0</v>
      </c>
    </row>
    <row r="274" spans="1:6" x14ac:dyDescent="0.15">
      <c r="A274" s="24" t="str">
        <f>Enter!A239</f>
        <v>AUSTRALIA</v>
      </c>
      <c r="B274" s="24" t="str">
        <f>Enter!B273</f>
        <v>ROYAL WINE</v>
      </c>
      <c r="C274" s="24" t="str">
        <f>Enter!C273</f>
        <v>HERZOG ROSE BRUT*</v>
      </c>
      <c r="D274" s="28">
        <f>Enter!D273</f>
        <v>11.99</v>
      </c>
      <c r="E274" s="24">
        <f>Enter!E273</f>
        <v>0</v>
      </c>
      <c r="F274" s="28">
        <f>Enter!F273</f>
        <v>0</v>
      </c>
    </row>
    <row r="275" spans="1:6" x14ac:dyDescent="0.15">
      <c r="A275" s="24" t="str">
        <f>Enter!A240</f>
        <v>AUSTRALIA</v>
      </c>
      <c r="B275" s="24" t="str">
        <f>Enter!B274</f>
        <v>ROYAL WINE</v>
      </c>
      <c r="C275" s="24" t="str">
        <f>Enter!C274</f>
        <v>DRAPPIER CARTE D’OR</v>
      </c>
      <c r="D275" s="28">
        <f>Enter!D274</f>
        <v>49.99</v>
      </c>
      <c r="E275" s="24">
        <f>Enter!E274</f>
        <v>0</v>
      </c>
      <c r="F275" s="28">
        <f>Enter!F274</f>
        <v>0</v>
      </c>
    </row>
    <row r="276" spans="1:6" x14ac:dyDescent="0.15">
      <c r="A276" s="24" t="str">
        <f>Enter!A241</f>
        <v>AUSTRALIA</v>
      </c>
      <c r="B276" s="24" t="str">
        <f>Enter!B275</f>
        <v>ROYAL WINE</v>
      </c>
      <c r="C276" s="24" t="str">
        <f>Enter!C275</f>
        <v>LAURENT PERRIER BRUT</v>
      </c>
      <c r="D276" s="28">
        <f>Enter!D275</f>
        <v>69.989999999999995</v>
      </c>
      <c r="E276" s="24">
        <f>Enter!E275</f>
        <v>0</v>
      </c>
      <c r="F276" s="28">
        <f>Enter!F275</f>
        <v>0</v>
      </c>
    </row>
    <row r="277" spans="1:6" x14ac:dyDescent="0.15">
      <c r="A277" s="24" t="str">
        <f>Enter!A242</f>
        <v>AUSTRALIA</v>
      </c>
      <c r="B277" s="24" t="str">
        <f>Enter!B276</f>
        <v>ROYAL WINE</v>
      </c>
      <c r="C277" s="24" t="str">
        <f>Enter!C276</f>
        <v>LAURENT PERRIER ROSE</v>
      </c>
      <c r="D277" s="28">
        <f>Enter!D276</f>
        <v>99.99</v>
      </c>
      <c r="E277" s="24">
        <f>Enter!E276</f>
        <v>0</v>
      </c>
      <c r="F277" s="28">
        <f>Enter!F276</f>
        <v>0</v>
      </c>
    </row>
    <row r="278" spans="1:6" x14ac:dyDescent="0.15">
      <c r="A278" s="24" t="str">
        <f>Enter!A243</f>
        <v>AUSTRALIA</v>
      </c>
      <c r="B278" s="24" t="str">
        <f>Enter!B277</f>
        <v>KESSER</v>
      </c>
      <c r="C278" s="24" t="str">
        <f>Enter!C277</f>
        <v>CONCORD  1.5L</v>
      </c>
      <c r="D278" s="28">
        <f>Enter!D277</f>
        <v>8.99</v>
      </c>
      <c r="E278" s="24">
        <f>Enter!E277</f>
        <v>0</v>
      </c>
      <c r="F278" s="28">
        <f>Enter!F277</f>
        <v>0</v>
      </c>
    </row>
    <row r="279" spans="1:6" x14ac:dyDescent="0.15">
      <c r="A279" s="24" t="str">
        <f>Enter!A244</f>
        <v>AUSTRALIA</v>
      </c>
      <c r="B279" s="24" t="str">
        <f>Enter!B278</f>
        <v>KESSER</v>
      </c>
      <c r="C279" s="24" t="str">
        <f>Enter!C278</f>
        <v>CONCORD *</v>
      </c>
      <c r="D279" s="28">
        <f>Enter!D278</f>
        <v>4.99</v>
      </c>
      <c r="E279" s="24">
        <f>Enter!E278</f>
        <v>1</v>
      </c>
      <c r="F279" s="28">
        <f>Enter!F278</f>
        <v>4.99</v>
      </c>
    </row>
    <row r="280" spans="1:6" x14ac:dyDescent="0.15">
      <c r="B280" s="24" t="str">
        <f>Enter!B279</f>
        <v>KESSER</v>
      </c>
      <c r="C280" s="24" t="str">
        <f>Enter!C279</f>
        <v>SEVEN SEVENTY  1.5L</v>
      </c>
      <c r="D280" s="28">
        <f>Enter!D279</f>
        <v>8.99</v>
      </c>
      <c r="E280" s="24">
        <f>Enter!E279</f>
        <v>0</v>
      </c>
      <c r="F280" s="28">
        <f>Enter!F279</f>
        <v>0</v>
      </c>
    </row>
    <row r="281" spans="1:6" x14ac:dyDescent="0.15">
      <c r="A281" s="24" t="str">
        <f>Enter!A245</f>
        <v>SPAIN</v>
      </c>
      <c r="B281" s="24" t="str">
        <f>Enter!B280</f>
        <v>KESSER</v>
      </c>
      <c r="C281" s="24" t="str">
        <f>Enter!C280</f>
        <v>SEVEN SEVENTY *</v>
      </c>
      <c r="D281" s="28">
        <f>Enter!D280</f>
        <v>4.99</v>
      </c>
      <c r="E281" s="24">
        <f>Enter!E280</f>
        <v>0</v>
      </c>
      <c r="F281" s="28">
        <f>Enter!F280</f>
        <v>0</v>
      </c>
    </row>
    <row r="282" spans="1:6" x14ac:dyDescent="0.15">
      <c r="A282" s="24" t="str">
        <f>Enter!A246</f>
        <v>SPAIN</v>
      </c>
      <c r="B282" s="24" t="str">
        <f>Enter!B281</f>
        <v>KESSER</v>
      </c>
      <c r="C282" s="24" t="str">
        <f>Enter!C281</f>
        <v>MELLOW RED *</v>
      </c>
      <c r="D282" s="28">
        <f>Enter!D281</f>
        <v>4.99</v>
      </c>
      <c r="E282" s="24">
        <f>Enter!E281</f>
        <v>0</v>
      </c>
      <c r="F282" s="28">
        <f>Enter!F281</f>
        <v>0</v>
      </c>
    </row>
    <row r="283" spans="1:6" x14ac:dyDescent="0.15">
      <c r="B283" s="24" t="str">
        <f>Enter!B282</f>
        <v>MANISCHEWITZ</v>
      </c>
      <c r="C283" s="24" t="str">
        <f>Enter!C282</f>
        <v>CONCORD  1.5L *</v>
      </c>
      <c r="D283" s="28">
        <f>Enter!D282</f>
        <v>7.99</v>
      </c>
      <c r="E283" s="24">
        <f>Enter!E282</f>
        <v>0</v>
      </c>
      <c r="F283" s="28">
        <f>Enter!F282</f>
        <v>0</v>
      </c>
    </row>
    <row r="284" spans="1:6" x14ac:dyDescent="0.15">
      <c r="A284" s="24" t="str">
        <f>Enter!A247</f>
        <v>SPAIN</v>
      </c>
      <c r="B284" s="24" t="str">
        <f>Enter!B283</f>
        <v>MANISCHEWITZ</v>
      </c>
      <c r="C284" s="24" t="str">
        <f>Enter!C283</f>
        <v>CONCORD *</v>
      </c>
      <c r="D284" s="28">
        <f>Enter!D283</f>
        <v>4.99</v>
      </c>
      <c r="E284" s="24">
        <f>Enter!E283</f>
        <v>0</v>
      </c>
      <c r="F284" s="28">
        <f>Enter!F283</f>
        <v>0</v>
      </c>
    </row>
    <row r="285" spans="1:6" x14ac:dyDescent="0.15">
      <c r="A285" s="24" t="str">
        <f>Enter!A248</f>
        <v>SPAIN</v>
      </c>
      <c r="B285" s="24" t="str">
        <f>Enter!B284</f>
        <v>MANISCHEWITZ</v>
      </c>
      <c r="C285" s="24" t="str">
        <f>Enter!C284</f>
        <v>CREAM RED CONCORD 1.5L *</v>
      </c>
      <c r="D285" s="28">
        <f>Enter!D284</f>
        <v>7.99</v>
      </c>
      <c r="E285" s="24">
        <f>Enter!E284</f>
        <v>0</v>
      </c>
      <c r="F285" s="28">
        <f>Enter!F284</f>
        <v>0</v>
      </c>
    </row>
    <row r="286" spans="1:6" x14ac:dyDescent="0.15">
      <c r="A286" s="24" t="str">
        <f>Enter!A249</f>
        <v>SPAIN</v>
      </c>
      <c r="B286" s="24" t="str">
        <f>Enter!B285</f>
        <v>MANISCHEWITZ</v>
      </c>
      <c r="C286" s="24" t="str">
        <f>Enter!C285</f>
        <v>CREAM RED CONCORD *</v>
      </c>
      <c r="D286" s="28">
        <f>Enter!D285</f>
        <v>4.99</v>
      </c>
      <c r="E286" s="24">
        <f>Enter!E285</f>
        <v>0</v>
      </c>
      <c r="F286" s="28">
        <f>Enter!F285</f>
        <v>0</v>
      </c>
    </row>
    <row r="287" spans="1:6" x14ac:dyDescent="0.15">
      <c r="A287" s="24" t="str">
        <f>Enter!A250</f>
        <v>SPAIN</v>
      </c>
      <c r="B287" s="24" t="str">
        <f>Enter!B286</f>
        <v>MANISCHEWITZ</v>
      </c>
      <c r="C287" s="24" t="str">
        <f>Enter!C286</f>
        <v>CREAM WH CONCORD  1.5L *</v>
      </c>
      <c r="D287" s="28">
        <f>Enter!D286</f>
        <v>7.99</v>
      </c>
      <c r="E287" s="24">
        <f>Enter!E286</f>
        <v>0</v>
      </c>
      <c r="F287" s="28">
        <f>Enter!F286</f>
        <v>0</v>
      </c>
    </row>
    <row r="288" spans="1:6" x14ac:dyDescent="0.15">
      <c r="A288" s="24" t="str">
        <f>Enter!A251</f>
        <v>SPAIN</v>
      </c>
      <c r="B288" s="24" t="str">
        <f>Enter!B287</f>
        <v>MANISCHEWITZ</v>
      </c>
      <c r="C288" s="24" t="str">
        <f>Enter!C287</f>
        <v>CREAM WHITE CONCORD *</v>
      </c>
      <c r="D288" s="28">
        <f>Enter!D287</f>
        <v>4.99</v>
      </c>
      <c r="E288" s="24">
        <f>Enter!E287</f>
        <v>0</v>
      </c>
      <c r="F288" s="28">
        <f>Enter!F287</f>
        <v>0</v>
      </c>
    </row>
    <row r="289" spans="1:6" x14ac:dyDescent="0.15">
      <c r="A289" s="24" t="str">
        <f>Enter!A252</f>
        <v>SPAIN</v>
      </c>
      <c r="B289" s="24" t="str">
        <f>Enter!B288</f>
        <v>MANISCHEWITZ</v>
      </c>
      <c r="C289" s="24" t="str">
        <f>Enter!C288</f>
        <v>MALAGA   1.5L *</v>
      </c>
      <c r="D289" s="28">
        <f>Enter!D288</f>
        <v>7.99</v>
      </c>
      <c r="E289" s="24">
        <f>Enter!E288</f>
        <v>0</v>
      </c>
      <c r="F289" s="28">
        <f>Enter!F288</f>
        <v>0</v>
      </c>
    </row>
    <row r="290" spans="1:6" x14ac:dyDescent="0.15">
      <c r="A290" s="24" t="str">
        <f>Enter!A253</f>
        <v>SPAIN</v>
      </c>
      <c r="B290" s="24" t="str">
        <f>Enter!B289</f>
        <v>MANISCHEWITZ</v>
      </c>
      <c r="C290" s="24" t="str">
        <f>Enter!C289</f>
        <v>MALAGA *</v>
      </c>
      <c r="D290" s="28">
        <f>Enter!D289</f>
        <v>4.99</v>
      </c>
      <c r="E290" s="24">
        <f>Enter!E289</f>
        <v>0</v>
      </c>
      <c r="F290" s="28">
        <f>Enter!F289</f>
        <v>0</v>
      </c>
    </row>
    <row r="291" spans="1:6" x14ac:dyDescent="0.15">
      <c r="A291" s="24" t="str">
        <f>Enter!A254</f>
        <v>SPAIN</v>
      </c>
      <c r="B291" s="24" t="str">
        <f>Enter!B290</f>
        <v>KEDEM</v>
      </c>
      <c r="C291" s="24" t="str">
        <f>Enter!C290</f>
        <v>CONCORD 1.5L</v>
      </c>
      <c r="D291" s="28">
        <f>Enter!D290</f>
        <v>6.99</v>
      </c>
      <c r="E291" s="24">
        <f>Enter!E290</f>
        <v>0</v>
      </c>
      <c r="F291" s="28">
        <f>Enter!F290</f>
        <v>0</v>
      </c>
    </row>
    <row r="292" spans="1:6" x14ac:dyDescent="0.15">
      <c r="A292" s="24" t="str">
        <f>Enter!A255</f>
        <v>SPAIN</v>
      </c>
      <c r="B292" s="24" t="str">
        <f>Enter!B291</f>
        <v>KEDEM</v>
      </c>
      <c r="C292" s="24" t="str">
        <f>Enter!C291</f>
        <v>CONCORD *</v>
      </c>
      <c r="D292" s="28">
        <f>Enter!D291</f>
        <v>3.99</v>
      </c>
      <c r="E292" s="24">
        <f>Enter!E291</f>
        <v>0</v>
      </c>
      <c r="F292" s="28">
        <f>Enter!F291</f>
        <v>0</v>
      </c>
    </row>
    <row r="293" spans="1:6" x14ac:dyDescent="0.15">
      <c r="A293" s="24" t="str">
        <f>Enter!A256</f>
        <v>SPAIN</v>
      </c>
      <c r="B293" s="24" t="str">
        <f>Enter!B292</f>
        <v>KEDEM</v>
      </c>
      <c r="C293" s="24" t="str">
        <f>Enter!C292</f>
        <v>CONCORD (NAT.SWEET) 1.5L</v>
      </c>
      <c r="D293" s="28">
        <f>Enter!D292</f>
        <v>6.99</v>
      </c>
      <c r="E293" s="24">
        <f>Enter!E292</f>
        <v>0</v>
      </c>
      <c r="F293" s="28">
        <f>Enter!F292</f>
        <v>0</v>
      </c>
    </row>
    <row r="294" spans="1:6" x14ac:dyDescent="0.15">
      <c r="A294" s="24" t="str">
        <f>Enter!A257</f>
        <v>SPAIN</v>
      </c>
      <c r="B294" s="24" t="str">
        <f>Enter!B293</f>
        <v>KEDEM</v>
      </c>
      <c r="C294" s="24" t="str">
        <f>Enter!C293</f>
        <v>CONCORD (NAT SWEET) *</v>
      </c>
      <c r="D294" s="28">
        <f>Enter!D293</f>
        <v>3.99</v>
      </c>
      <c r="E294" s="24">
        <f>Enter!E293</f>
        <v>0</v>
      </c>
      <c r="F294" s="28">
        <f>Enter!F293</f>
        <v>0</v>
      </c>
    </row>
    <row r="295" spans="1:6" x14ac:dyDescent="0.15">
      <c r="A295" s="24" t="str">
        <f>Enter!A258</f>
        <v>SPAIN</v>
      </c>
      <c r="B295" s="24" t="str">
        <f>Enter!B294</f>
        <v>KEDEM</v>
      </c>
      <c r="C295" s="24" t="str">
        <f>Enter!C294</f>
        <v>MALAGA 1.5L</v>
      </c>
      <c r="D295" s="28">
        <f>Enter!D294</f>
        <v>6.99</v>
      </c>
      <c r="E295" s="24">
        <f>Enter!E294</f>
        <v>0</v>
      </c>
      <c r="F295" s="28">
        <f>Enter!F294</f>
        <v>0</v>
      </c>
    </row>
    <row r="296" spans="1:6" x14ac:dyDescent="0.15">
      <c r="A296" s="24" t="str">
        <f>Enter!A259</f>
        <v>SPAIN</v>
      </c>
      <c r="B296" s="24" t="str">
        <f>Enter!B295</f>
        <v>KEDEM</v>
      </c>
      <c r="C296" s="24" t="str">
        <f>Enter!C295</f>
        <v>MALAGA *</v>
      </c>
      <c r="D296" s="28">
        <f>Enter!D295</f>
        <v>3.99</v>
      </c>
      <c r="E296" s="24">
        <f>Enter!E295</f>
        <v>0</v>
      </c>
      <c r="F296" s="28">
        <f>Enter!F295</f>
        <v>0</v>
      </c>
    </row>
    <row r="297" spans="1:6" x14ac:dyDescent="0.15">
      <c r="B297" s="24" t="str">
        <f>Enter!B296</f>
        <v>KEDEM</v>
      </c>
      <c r="C297" s="24" t="str">
        <f>Enter!C296</f>
        <v>CR. PINK CONCORD 1.5L</v>
      </c>
      <c r="D297" s="28">
        <f>Enter!D296</f>
        <v>6.99</v>
      </c>
      <c r="E297" s="24">
        <f>Enter!E296</f>
        <v>0</v>
      </c>
      <c r="F297" s="28">
        <f>Enter!F296</f>
        <v>0</v>
      </c>
    </row>
    <row r="298" spans="1:6" x14ac:dyDescent="0.15">
      <c r="A298" s="24" t="str">
        <f>Enter!A260</f>
        <v>PORTUGAL</v>
      </c>
      <c r="B298" s="24" t="str">
        <f>Enter!B297</f>
        <v>KEDEM</v>
      </c>
      <c r="C298" s="24" t="str">
        <f>Enter!C297</f>
        <v>CREAM PINK CONCORD *</v>
      </c>
      <c r="D298" s="28">
        <f>Enter!D297</f>
        <v>3.99</v>
      </c>
      <c r="E298" s="24">
        <f>Enter!E297</f>
        <v>0</v>
      </c>
      <c r="F298" s="28">
        <f>Enter!F297</f>
        <v>0</v>
      </c>
    </row>
    <row r="299" spans="1:6" x14ac:dyDescent="0.15">
      <c r="A299" s="24" t="str">
        <f>Enter!A261</f>
        <v>PORTUGAL</v>
      </c>
      <c r="B299" s="24" t="str">
        <f>Enter!B298</f>
        <v>KEDEM</v>
      </c>
      <c r="C299" s="24" t="str">
        <f>Enter!C298</f>
        <v>CR. RED CONCORD 1.5L</v>
      </c>
      <c r="D299" s="28">
        <f>Enter!D298</f>
        <v>6.99</v>
      </c>
      <c r="E299" s="24">
        <f>Enter!E298</f>
        <v>0</v>
      </c>
      <c r="F299" s="28">
        <f>Enter!F298</f>
        <v>0</v>
      </c>
    </row>
    <row r="300" spans="1:6" x14ac:dyDescent="0.15">
      <c r="B300" s="24" t="str">
        <f>Enter!B299</f>
        <v>KEDEM</v>
      </c>
      <c r="C300" s="24" t="str">
        <f>Enter!C299</f>
        <v>CREAM RED CONCORD *</v>
      </c>
      <c r="D300" s="28">
        <f>Enter!D299</f>
        <v>3.99</v>
      </c>
      <c r="E300" s="24">
        <f>Enter!E299</f>
        <v>0</v>
      </c>
      <c r="F300" s="28">
        <f>Enter!F299</f>
        <v>0</v>
      </c>
    </row>
    <row r="301" spans="1:6" x14ac:dyDescent="0.15">
      <c r="A301" s="24" t="str">
        <f>Enter!A262</f>
        <v>FRANCE</v>
      </c>
      <c r="B301" s="24" t="str">
        <f>Enter!B300</f>
        <v>KEDEM</v>
      </c>
      <c r="C301" s="24" t="str">
        <f>Enter!C300</f>
        <v>CR. WH. CONCORD 1.5L</v>
      </c>
      <c r="D301" s="28">
        <f>Enter!D300</f>
        <v>6.99</v>
      </c>
      <c r="E301" s="24">
        <f>Enter!E300</f>
        <v>0</v>
      </c>
      <c r="F301" s="28">
        <f>Enter!F300</f>
        <v>0</v>
      </c>
    </row>
    <row r="302" spans="1:6" x14ac:dyDescent="0.15">
      <c r="A302" s="24" t="str">
        <f>Enter!A263</f>
        <v>FRANCE</v>
      </c>
      <c r="B302" s="24" t="str">
        <f>Enter!B301</f>
        <v>KEDEM</v>
      </c>
      <c r="C302" s="24" t="str">
        <f>Enter!C301</f>
        <v>CR. WHITE CONCORD *</v>
      </c>
      <c r="D302" s="28">
        <f>Enter!D301</f>
        <v>3.99</v>
      </c>
      <c r="E302" s="24">
        <f>Enter!E301</f>
        <v>0</v>
      </c>
      <c r="F302" s="28">
        <f>Enter!F301</f>
        <v>0</v>
      </c>
    </row>
    <row r="303" spans="1:6" x14ac:dyDescent="0.15">
      <c r="A303" s="24" t="str">
        <f>Enter!A264</f>
        <v>FRANCE</v>
      </c>
      <c r="B303" s="24" t="str">
        <f>Enter!B302</f>
        <v>KEDEM</v>
      </c>
      <c r="C303" s="24" t="str">
        <f>Enter!C302</f>
        <v>TOKAY  1.5L</v>
      </c>
      <c r="D303" s="28">
        <f>Enter!D302</f>
        <v>6.99</v>
      </c>
      <c r="E303" s="24">
        <f>Enter!E302</f>
        <v>0</v>
      </c>
      <c r="F303" s="28">
        <f>Enter!F302</f>
        <v>0</v>
      </c>
    </row>
    <row r="304" spans="1:6" x14ac:dyDescent="0.15">
      <c r="A304" s="24" t="str">
        <f>Enter!A265</f>
        <v>FRANCE</v>
      </c>
      <c r="B304" s="24" t="str">
        <f>Enter!B303</f>
        <v>KEDEM</v>
      </c>
      <c r="C304" s="24" t="str">
        <f>Enter!C303</f>
        <v>TOKAY *</v>
      </c>
      <c r="D304" s="28">
        <f>Enter!D303</f>
        <v>3.99</v>
      </c>
      <c r="E304" s="24">
        <f>Enter!E303</f>
        <v>0</v>
      </c>
      <c r="F304" s="28">
        <f>Enter!F303</f>
        <v>0</v>
      </c>
    </row>
    <row r="305" spans="1:6" x14ac:dyDescent="0.15">
      <c r="A305" s="24" t="str">
        <f>Enter!A266</f>
        <v>FRANCE</v>
      </c>
      <c r="B305" s="24" t="str">
        <f>Enter!B304</f>
        <v>KEDEM</v>
      </c>
      <c r="C305" s="24" t="str">
        <f>Enter!C304</f>
        <v>SAUTERNE *</v>
      </c>
      <c r="D305" s="28">
        <f>Enter!D304</f>
        <v>3.99</v>
      </c>
      <c r="E305" s="24">
        <f>Enter!E304</f>
        <v>0</v>
      </c>
      <c r="F305" s="28">
        <f>Enter!F304</f>
        <v>0</v>
      </c>
    </row>
    <row r="306" spans="1:6" x14ac:dyDescent="0.15">
      <c r="A306" s="24" t="str">
        <f>Enter!A267</f>
        <v>FRANCE</v>
      </c>
      <c r="B306" s="24" t="str">
        <f>Enter!B305</f>
        <v>KEDEM</v>
      </c>
      <c r="C306" s="24" t="str">
        <f>Enter!C305</f>
        <v>CHAMPAGNE*</v>
      </c>
      <c r="D306" s="28">
        <f>Enter!D305</f>
        <v>6.99</v>
      </c>
      <c r="E306" s="24">
        <f>Enter!E305</f>
        <v>0</v>
      </c>
      <c r="F306" s="28">
        <f>Enter!F305</f>
        <v>0</v>
      </c>
    </row>
    <row r="307" spans="1:6" x14ac:dyDescent="0.15">
      <c r="A307" s="24" t="str">
        <f>Enter!A268</f>
        <v>FRANCE</v>
      </c>
      <c r="B307" s="24" t="str">
        <f>Enter!B306</f>
        <v>KEDEM</v>
      </c>
      <c r="C307" s="24" t="str">
        <f>Enter!C306</f>
        <v>PINK CHAMPAGNE*</v>
      </c>
      <c r="D307" s="28">
        <f>Enter!D306</f>
        <v>6.99</v>
      </c>
      <c r="E307" s="24">
        <f>Enter!E306</f>
        <v>0</v>
      </c>
      <c r="F307" s="28">
        <f>Enter!F306</f>
        <v>0</v>
      </c>
    </row>
    <row r="308" spans="1:6" x14ac:dyDescent="0.15">
      <c r="A308" s="24" t="str">
        <f>Enter!A269</f>
        <v>FRANCE</v>
      </c>
      <c r="B308" s="24" t="str">
        <f>Enter!B307</f>
        <v>KEDEM</v>
      </c>
      <c r="C308" s="24" t="str">
        <f>Enter!C307</f>
        <v>KEDEM LOW ALCOHOL</v>
      </c>
      <c r="D308" s="28">
        <f>Enter!D307</f>
        <v>0</v>
      </c>
      <c r="E308" s="24">
        <f>Enter!E307</f>
        <v>0</v>
      </c>
      <c r="F308" s="28">
        <f>Enter!F307</f>
        <v>0</v>
      </c>
    </row>
    <row r="309" spans="1:6" x14ac:dyDescent="0.15">
      <c r="A309" s="24" t="str">
        <f>Enter!A270</f>
        <v>FRANCE</v>
      </c>
      <c r="B309" s="24" t="str">
        <f>Enter!B308</f>
        <v>KEDEM</v>
      </c>
      <c r="C309" s="24" t="str">
        <f>Enter!C308</f>
        <v>CONCORD KAL 1.5L</v>
      </c>
      <c r="D309" s="28">
        <f>Enter!D308</f>
        <v>6.99</v>
      </c>
      <c r="E309" s="24">
        <f>Enter!E308</f>
        <v>0</v>
      </c>
      <c r="F309" s="28">
        <f>Enter!F308</f>
        <v>0</v>
      </c>
    </row>
    <row r="310" spans="1:6" x14ac:dyDescent="0.15">
      <c r="A310" s="24" t="str">
        <f>Enter!A271</f>
        <v>FRANCE</v>
      </c>
      <c r="B310" s="24" t="str">
        <f>Enter!B309</f>
        <v>KEDEM</v>
      </c>
      <c r="C310" s="24" t="str">
        <f>Enter!C309</f>
        <v>CONCORD KAL*</v>
      </c>
      <c r="D310" s="28">
        <f>Enter!D309</f>
        <v>3.99</v>
      </c>
      <c r="E310" s="24">
        <f>Enter!E309</f>
        <v>0</v>
      </c>
      <c r="F310" s="28">
        <f>Enter!F309</f>
        <v>0</v>
      </c>
    </row>
    <row r="311" spans="1:6" x14ac:dyDescent="0.15">
      <c r="A311" s="24" t="str">
        <f>Enter!A272</f>
        <v>FRANCE</v>
      </c>
      <c r="B311" s="24" t="str">
        <f>Enter!B310</f>
        <v>KEDEM</v>
      </c>
      <c r="C311" s="24" t="str">
        <f>Enter!C310</f>
        <v>CREAM ROSE 1.5L</v>
      </c>
      <c r="D311" s="28">
        <f>Enter!D310</f>
        <v>6.99</v>
      </c>
      <c r="E311" s="24">
        <f>Enter!E310</f>
        <v>0</v>
      </c>
      <c r="F311" s="28">
        <f>Enter!F310</f>
        <v>0</v>
      </c>
    </row>
    <row r="312" spans="1:6" x14ac:dyDescent="0.15">
      <c r="A312" s="24" t="str">
        <f>Enter!A273</f>
        <v>FRANCE</v>
      </c>
      <c r="B312" s="24" t="str">
        <f>Enter!B311</f>
        <v>KEDEM</v>
      </c>
      <c r="C312" s="24" t="str">
        <f>Enter!C311</f>
        <v>CREAM ROSE *</v>
      </c>
      <c r="D312" s="28">
        <f>Enter!D311</f>
        <v>3.99</v>
      </c>
      <c r="E312" s="24">
        <f>Enter!E311</f>
        <v>0</v>
      </c>
      <c r="F312" s="28">
        <f>Enter!F311</f>
        <v>0</v>
      </c>
    </row>
    <row r="313" spans="1:6" x14ac:dyDescent="0.15">
      <c r="A313" s="24" t="str">
        <f>Enter!A274</f>
        <v>FRANCE</v>
      </c>
      <c r="B313" s="24" t="str">
        <f>Enter!B312</f>
        <v>KEDEM</v>
      </c>
      <c r="C313" s="24" t="str">
        <f>Enter!C312</f>
        <v xml:space="preserve">CREAM MALAGA 1.5L  (7%) </v>
      </c>
      <c r="D313" s="28">
        <f>Enter!D312</f>
        <v>6.99</v>
      </c>
      <c r="E313" s="24">
        <f>Enter!E312</f>
        <v>0</v>
      </c>
      <c r="F313" s="28">
        <f>Enter!F312</f>
        <v>0</v>
      </c>
    </row>
    <row r="314" spans="1:6" x14ac:dyDescent="0.15">
      <c r="A314" s="24" t="str">
        <f>Enter!A275</f>
        <v>FRANCE</v>
      </c>
      <c r="B314" s="24" t="str">
        <f>Enter!B313</f>
        <v>KEDEM</v>
      </c>
      <c r="C314" s="24" t="str">
        <f>Enter!C313</f>
        <v>CREAM MALAGA  (7%) *</v>
      </c>
      <c r="D314" s="28">
        <f>Enter!D313</f>
        <v>3.99</v>
      </c>
      <c r="E314" s="24">
        <f>Enter!E313</f>
        <v>0</v>
      </c>
      <c r="F314" s="28">
        <f>Enter!F313</f>
        <v>0</v>
      </c>
    </row>
    <row r="315" spans="1:6" x14ac:dyDescent="0.15">
      <c r="A315" s="24" t="str">
        <f>Enter!A276</f>
        <v>FRANCE</v>
      </c>
      <c r="B315" s="24" t="str">
        <f>Enter!B314</f>
        <v>KEDEM</v>
      </c>
      <c r="C315" s="24" t="str">
        <f>Enter!C314</f>
        <v xml:space="preserve">CREAM NIAGRA  1.5L  (7%) </v>
      </c>
      <c r="D315" s="28">
        <f>Enter!D314</f>
        <v>6.99</v>
      </c>
      <c r="E315" s="24">
        <f>Enter!E314</f>
        <v>0</v>
      </c>
      <c r="F315" s="28">
        <f>Enter!F314</f>
        <v>0</v>
      </c>
    </row>
    <row r="316" spans="1:6" x14ac:dyDescent="0.15">
      <c r="B316" s="24" t="str">
        <f>Enter!B315</f>
        <v>KEDEM</v>
      </c>
      <c r="C316" s="24" t="str">
        <f>Enter!C315</f>
        <v>CREAM NIAGRA  (7%) *</v>
      </c>
      <c r="D316" s="28">
        <f>Enter!D315</f>
        <v>3.99</v>
      </c>
      <c r="E316" s="24">
        <f>Enter!E315</f>
        <v>1</v>
      </c>
      <c r="F316" s="28">
        <f>Enter!F315</f>
        <v>3.99</v>
      </c>
    </row>
    <row r="317" spans="1:6" x14ac:dyDescent="0.15">
      <c r="A317" s="24" t="str">
        <f>Enter!A277</f>
        <v>USA / NY</v>
      </c>
      <c r="C317" s="24" t="str">
        <f>Enter!C316</f>
        <v>LOUIS ROYER VS</v>
      </c>
      <c r="D317" s="28">
        <f>Enter!D316</f>
        <v>49.99</v>
      </c>
      <c r="E317" s="24">
        <f>Enter!E316</f>
        <v>0</v>
      </c>
      <c r="F317" s="28">
        <f>Enter!F316</f>
        <v>0</v>
      </c>
    </row>
    <row r="318" spans="1:6" x14ac:dyDescent="0.15">
      <c r="A318" s="24" t="str">
        <f>Enter!A278</f>
        <v>USA / NY</v>
      </c>
      <c r="C318" s="24" t="str">
        <f>Enter!C317</f>
        <v>LOUIS ROYER VSOP</v>
      </c>
      <c r="D318" s="28">
        <f>Enter!D317</f>
        <v>59.99</v>
      </c>
      <c r="E318" s="24">
        <f>Enter!E317</f>
        <v>0</v>
      </c>
      <c r="F318" s="28">
        <f>Enter!F317</f>
        <v>0</v>
      </c>
    </row>
    <row r="319" spans="1:6" x14ac:dyDescent="0.15">
      <c r="A319" s="24" t="str">
        <f>Enter!A279</f>
        <v>USA / NY</v>
      </c>
      <c r="C319" s="24" t="str">
        <f>Enter!C318</f>
        <v>LOUIS ROYER XO</v>
      </c>
      <c r="D319" s="28">
        <f>Enter!D318</f>
        <v>129.99</v>
      </c>
      <c r="E319" s="24">
        <f>Enter!E318</f>
        <v>0</v>
      </c>
      <c r="F319" s="28">
        <f>Enter!F318</f>
        <v>0</v>
      </c>
    </row>
    <row r="320" spans="1:6" x14ac:dyDescent="0.15">
      <c r="A320" s="24" t="str">
        <f>Enter!A280</f>
        <v>USA / NY</v>
      </c>
      <c r="C320" s="24" t="str">
        <f>Enter!C319</f>
        <v>DUPUY COGNAC VS</v>
      </c>
      <c r="D320" s="28">
        <f>Enter!D319</f>
        <v>42.99</v>
      </c>
      <c r="E320" s="24">
        <f>Enter!E319</f>
        <v>0</v>
      </c>
      <c r="F320" s="28">
        <f>Enter!F319</f>
        <v>0</v>
      </c>
    </row>
    <row r="321" spans="1:6" x14ac:dyDescent="0.15">
      <c r="A321" s="24" t="str">
        <f>Enter!A281</f>
        <v>USA / NY</v>
      </c>
      <c r="C321" s="24" t="str">
        <f>Enter!C320</f>
        <v>DUPUY COGNAC VSOP</v>
      </c>
      <c r="D321" s="28">
        <f>Enter!D320</f>
        <v>49.99</v>
      </c>
      <c r="E321" s="24">
        <f>Enter!E320</f>
        <v>0</v>
      </c>
      <c r="F321" s="28">
        <f>Enter!F320</f>
        <v>0</v>
      </c>
    </row>
    <row r="322" spans="1:6" x14ac:dyDescent="0.15">
      <c r="C322" s="24" t="str">
        <f>Enter!C321</f>
        <v>DUPUY COGNAC XO</v>
      </c>
      <c r="D322" s="28">
        <f>Enter!D321</f>
        <v>79.989999999999995</v>
      </c>
      <c r="E322" s="24">
        <f>Enter!E321</f>
        <v>0</v>
      </c>
      <c r="F322" s="28">
        <f>Enter!F321</f>
        <v>0</v>
      </c>
    </row>
    <row r="323" spans="1:6" x14ac:dyDescent="0.15">
      <c r="A323" s="24" t="str">
        <f>Enter!A282</f>
        <v>USA / NY</v>
      </c>
      <c r="C323" s="24" t="str">
        <f>Enter!C322</f>
        <v>GODET EXCELLENCE</v>
      </c>
      <c r="D323" s="28">
        <f>Enter!D322</f>
        <v>74.989999999999995</v>
      </c>
      <c r="E323" s="24">
        <f>Enter!E322</f>
        <v>0</v>
      </c>
      <c r="F323" s="28">
        <f>Enter!F322</f>
        <v>0</v>
      </c>
    </row>
    <row r="324" spans="1:6" x14ac:dyDescent="0.15">
      <c r="A324" s="24" t="str">
        <f>Enter!A283</f>
        <v>USA / NY</v>
      </c>
      <c r="C324" s="24" t="str">
        <f>Enter!C323</f>
        <v>GODET XO</v>
      </c>
      <c r="D324" s="28">
        <f>Enter!D323</f>
        <v>89.99</v>
      </c>
      <c r="E324" s="24">
        <f>Enter!E323</f>
        <v>0</v>
      </c>
      <c r="F324" s="28">
        <f>Enter!F323</f>
        <v>0</v>
      </c>
    </row>
    <row r="325" spans="1:6" x14ac:dyDescent="0.15">
      <c r="A325" s="24" t="str">
        <f>Enter!A284</f>
        <v>USA / NY</v>
      </c>
      <c r="C325" s="24" t="str">
        <f>Enter!C324</f>
        <v>GIVON BRANDY</v>
      </c>
      <c r="D325" s="28">
        <f>Enter!D324</f>
        <v>12.99</v>
      </c>
      <c r="E325" s="24">
        <f>Enter!E324</f>
        <v>0</v>
      </c>
      <c r="F325" s="28">
        <f>Enter!F324</f>
        <v>0</v>
      </c>
    </row>
    <row r="326" spans="1:6" x14ac:dyDescent="0.15">
      <c r="A326" s="24" t="str">
        <f>Enter!A285</f>
        <v>USA / NY</v>
      </c>
      <c r="C326" s="24" t="str">
        <f>Enter!C325</f>
        <v>CARMEL 777 BRANDY</v>
      </c>
      <c r="D326" s="28">
        <f>Enter!D325</f>
        <v>32.99</v>
      </c>
      <c r="E326" s="24">
        <f>Enter!E325</f>
        <v>0</v>
      </c>
      <c r="F326" s="28">
        <f>Enter!F325</f>
        <v>0</v>
      </c>
    </row>
    <row r="327" spans="1:6" x14ac:dyDescent="0.15">
      <c r="A327" s="24" t="str">
        <f>Enter!A286</f>
        <v>USA / NY</v>
      </c>
      <c r="C327" s="24" t="str">
        <f>Enter!C326</f>
        <v>CARMEL 100 BRANDY</v>
      </c>
      <c r="D327" s="28">
        <f>Enter!D326</f>
        <v>45.99</v>
      </c>
      <c r="E327" s="24">
        <f>Enter!E326</f>
        <v>0</v>
      </c>
      <c r="F327" s="28">
        <f>Enter!F326</f>
        <v>0</v>
      </c>
    </row>
    <row r="328" spans="1:6" x14ac:dyDescent="0.15">
      <c r="A328" s="24" t="str">
        <f>Enter!A287</f>
        <v>USA / NY</v>
      </c>
      <c r="C328" s="24" t="str">
        <f>Enter!C327</f>
        <v>ASHKALON ARAK</v>
      </c>
      <c r="D328" s="28">
        <f>Enter!D327</f>
        <v>15.99</v>
      </c>
      <c r="E328" s="24">
        <f>Enter!E327</f>
        <v>0</v>
      </c>
      <c r="F328" s="28">
        <f>Enter!F327</f>
        <v>0</v>
      </c>
    </row>
    <row r="329" spans="1:6" x14ac:dyDescent="0.15">
      <c r="A329" s="24" t="str">
        <f>Enter!A288</f>
        <v>USA / NY</v>
      </c>
      <c r="C329" s="24" t="str">
        <f>Enter!C328</f>
        <v>ZACHLAWI ARAK</v>
      </c>
      <c r="D329" s="28">
        <f>Enter!D328</f>
        <v>19.989999999999998</v>
      </c>
      <c r="E329" s="24">
        <f>Enter!E328</f>
        <v>0</v>
      </c>
      <c r="F329" s="28">
        <f>Enter!F328</f>
        <v>0</v>
      </c>
    </row>
    <row r="330" spans="1:6" x14ac:dyDescent="0.15">
      <c r="A330" s="24" t="str">
        <f>Enter!A289</f>
        <v>USA / NY</v>
      </c>
      <c r="C330" s="24" t="str">
        <f>Enter!C329</f>
        <v>CASA VIEJA ANEJO</v>
      </c>
      <c r="D330" s="28">
        <f>Enter!D329</f>
        <v>49.99</v>
      </c>
      <c r="E330" s="24">
        <f>Enter!E329</f>
        <v>0</v>
      </c>
      <c r="F330" s="28">
        <f>Enter!F329</f>
        <v>0</v>
      </c>
    </row>
    <row r="331" spans="1:6" x14ac:dyDescent="0.15">
      <c r="C331" s="24" t="str">
        <f>Enter!C330</f>
        <v>HUNGARIAN SLIVOVITZ</v>
      </c>
      <c r="D331" s="28">
        <f>Enter!D330</f>
        <v>25.99</v>
      </c>
      <c r="E331" s="24">
        <f>Enter!E330</f>
        <v>0</v>
      </c>
      <c r="F331" s="28">
        <f>Enter!F330</f>
        <v>0</v>
      </c>
    </row>
    <row r="332" spans="1:6" x14ac:dyDescent="0.15">
      <c r="A332" s="24" t="str">
        <f>Enter!A290</f>
        <v>USA / NY</v>
      </c>
      <c r="C332" s="24" t="str">
        <f>Enter!C331</f>
        <v>BINYAMINA AMARETTO</v>
      </c>
      <c r="D332" s="28">
        <f>Enter!D331</f>
        <v>16.989999999999998</v>
      </c>
      <c r="E332" s="24">
        <f>Enter!E331</f>
        <v>0</v>
      </c>
      <c r="F332" s="28">
        <f>Enter!F331</f>
        <v>0</v>
      </c>
    </row>
    <row r="333" spans="1:6" x14ac:dyDescent="0.15">
      <c r="A333" s="24" t="str">
        <f>Enter!A291</f>
        <v>USA / NY</v>
      </c>
      <c r="C333" s="24" t="str">
        <f>Enter!C332</f>
        <v>BINYAMINA CHOCOLATE</v>
      </c>
      <c r="D333" s="28">
        <f>Enter!D332</f>
        <v>15.99</v>
      </c>
      <c r="E333" s="24">
        <f>Enter!E332</f>
        <v>0</v>
      </c>
      <c r="F333" s="28">
        <f>Enter!F332</f>
        <v>0</v>
      </c>
    </row>
    <row r="334" spans="1:6" x14ac:dyDescent="0.15">
      <c r="A334" s="24" t="str">
        <f>Enter!A292</f>
        <v>USA / NY</v>
      </c>
      <c r="C334" s="24" t="str">
        <f>Enter!C333</f>
        <v>BINYAMINA LEMONCELLO</v>
      </c>
      <c r="D334" s="28">
        <f>Enter!D333</f>
        <v>16.989999999999998</v>
      </c>
      <c r="E334" s="24">
        <f>Enter!E333</f>
        <v>0</v>
      </c>
      <c r="F334" s="28">
        <f>Enter!F333</f>
        <v>0</v>
      </c>
    </row>
    <row r="335" spans="1:6" x14ac:dyDescent="0.15">
      <c r="A335" s="24" t="str">
        <f>Enter!A293</f>
        <v>USA / NY</v>
      </c>
      <c r="C335" s="24" t="str">
        <f>Enter!C334</f>
        <v>BINYAMINA SOUR APPLE</v>
      </c>
      <c r="D335" s="28">
        <f>Enter!D334</f>
        <v>15.99</v>
      </c>
      <c r="E335" s="24">
        <f>Enter!E334</f>
        <v>0</v>
      </c>
      <c r="F335" s="28">
        <f>Enter!F334</f>
        <v>0</v>
      </c>
    </row>
    <row r="336" spans="1:6" x14ac:dyDescent="0.15">
      <c r="A336" s="24" t="str">
        <f>Enter!A294</f>
        <v>USA / NY</v>
      </c>
      <c r="C336" s="24" t="str">
        <f>Enter!C335</f>
        <v>BINYAMINA TRIPLE SEC</v>
      </c>
      <c r="D336" s="28">
        <f>Enter!D335</f>
        <v>16.989999999999998</v>
      </c>
      <c r="E336" s="24">
        <f>Enter!E335</f>
        <v>0</v>
      </c>
      <c r="F336" s="28">
        <f>Enter!F335</f>
        <v>0</v>
      </c>
    </row>
    <row r="337" spans="1:6" x14ac:dyDescent="0.15">
      <c r="A337" s="24" t="str">
        <f>Enter!A295</f>
        <v>USA / NY</v>
      </c>
      <c r="C337" s="24" t="str">
        <f>Enter!C336</f>
        <v>SABRA CHOC/ORANGE</v>
      </c>
      <c r="D337" s="28">
        <f>Enter!D336</f>
        <v>34.99</v>
      </c>
      <c r="E337" s="24">
        <f>Enter!E336</f>
        <v>0</v>
      </c>
      <c r="F337" s="28">
        <f>Enter!F336</f>
        <v>0</v>
      </c>
    </row>
    <row r="338" spans="1:6" x14ac:dyDescent="0.15">
      <c r="A338" s="24" t="str">
        <f>Enter!A296</f>
        <v>USA / NY</v>
      </c>
      <c r="C338" s="24" t="str">
        <f>Enter!C337</f>
        <v>SABRA COFFEE</v>
      </c>
      <c r="D338" s="28">
        <f>Enter!D337</f>
        <v>34.99</v>
      </c>
      <c r="E338" s="24">
        <f>Enter!E337</f>
        <v>0</v>
      </c>
      <c r="F338" s="28">
        <f>Enter!F337</f>
        <v>0</v>
      </c>
    </row>
    <row r="339" spans="1:6" x14ac:dyDescent="0.15">
      <c r="A339" s="24" t="str">
        <f>Enter!A297</f>
        <v>USA / NY</v>
      </c>
      <c r="C339" s="24" t="str">
        <f>Enter!C338</f>
        <v>NO. 209 GIN</v>
      </c>
      <c r="D339" s="28">
        <f>Enter!D338</f>
        <v>37.99</v>
      </c>
      <c r="E339" s="24">
        <f>Enter!E338</f>
        <v>0</v>
      </c>
      <c r="F339" s="28">
        <f>Enter!F338</f>
        <v>0</v>
      </c>
    </row>
    <row r="340" spans="1:6" x14ac:dyDescent="0.15">
      <c r="A340" s="24" t="str">
        <f>Enter!A298</f>
        <v>USA / NY</v>
      </c>
      <c r="C340" s="24" t="str">
        <f>Enter!C339</f>
        <v>KEDEM VODKA</v>
      </c>
      <c r="D340" s="28">
        <f>Enter!D339</f>
        <v>12.99</v>
      </c>
      <c r="E340" s="24">
        <f>Enter!E339</f>
        <v>0</v>
      </c>
      <c r="F340" s="28">
        <f>Enter!F339</f>
        <v>0</v>
      </c>
    </row>
    <row r="341" spans="1:6" x14ac:dyDescent="0.15">
      <c r="A341" s="24" t="str">
        <f>Enter!A299</f>
        <v>USA / NY</v>
      </c>
      <c r="D341" s="28">
        <f>Enter!D340</f>
        <v>0</v>
      </c>
      <c r="E341" s="24">
        <f>Enter!E340</f>
        <v>0</v>
      </c>
      <c r="F341" s="28">
        <f>Enter!F340</f>
        <v>0</v>
      </c>
    </row>
    <row r="342" spans="1:6" x14ac:dyDescent="0.15">
      <c r="A342" s="24" t="str">
        <f>Enter!A300</f>
        <v>USA / NY</v>
      </c>
      <c r="C342" s="24" t="str">
        <f>Enter!C341</f>
        <v>* = MEVUSHAL</v>
      </c>
      <c r="D342" s="28">
        <f>Enter!D341</f>
        <v>0</v>
      </c>
      <c r="E342" s="24">
        <f>Enter!E341</f>
        <v>0</v>
      </c>
      <c r="F342" s="28">
        <f>Enter!F341</f>
        <v>0</v>
      </c>
    </row>
  </sheetData>
  <autoFilter ref="A19:F342"/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</vt:lpstr>
      <vt:lpstr>Print</vt:lpstr>
      <vt:lpstr>Enter!OLE_LINK2</vt:lpstr>
    </vt:vector>
  </TitlesOfParts>
  <Company>Morris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Gardberg</dc:creator>
  <cp:lastModifiedBy>Douglas Landsman</cp:lastModifiedBy>
  <dcterms:created xsi:type="dcterms:W3CDTF">2012-02-09T05:08:27Z</dcterms:created>
  <dcterms:modified xsi:type="dcterms:W3CDTF">2012-03-05T14:30:57Z</dcterms:modified>
</cp:coreProperties>
</file>